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ÜLŞEN\Desktop\DENEME TAKİP\"/>
    </mc:Choice>
  </mc:AlternateContent>
  <xr:revisionPtr revIDLastSave="0" documentId="8_{7107E1AC-10F7-4E81-8B7E-5094999EA83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TYT GRAFİĞİM" sheetId="4" r:id="rId1"/>
    <sheet name="AYT SÖZEL GRAFİĞİM" sheetId="7" r:id="rId2"/>
    <sheet name="AYT EA GRAFİĞİM" sheetId="6" r:id="rId3"/>
    <sheet name="AYT SAYISAL GRAFİĞİM " sheetId="8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4" l="1"/>
  <c r="G15" i="4"/>
  <c r="J15" i="4"/>
  <c r="M15" i="4"/>
  <c r="P15" i="4"/>
  <c r="S15" i="4"/>
  <c r="V15" i="4"/>
  <c r="Y15" i="4"/>
  <c r="AB15" i="4"/>
  <c r="O7" i="8"/>
  <c r="O8" i="8"/>
  <c r="O9" i="8"/>
  <c r="O10" i="8"/>
  <c r="O11" i="8"/>
  <c r="O12" i="8"/>
  <c r="P12" i="8" s="1"/>
  <c r="O13" i="8"/>
  <c r="O14" i="8"/>
  <c r="O15" i="8"/>
  <c r="O16" i="8"/>
  <c r="O17" i="8"/>
  <c r="O18" i="8"/>
  <c r="O19" i="8"/>
  <c r="O20" i="8"/>
  <c r="P20" i="8" s="1"/>
  <c r="O21" i="8"/>
  <c r="O22" i="8"/>
  <c r="O23" i="8"/>
  <c r="O24" i="8"/>
  <c r="O25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O6" i="8"/>
  <c r="N6" i="8"/>
  <c r="N26" i="8" s="1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O6" i="6"/>
  <c r="N6" i="6"/>
  <c r="K26" i="8"/>
  <c r="I26" i="8"/>
  <c r="H26" i="8"/>
  <c r="F26" i="8"/>
  <c r="E26" i="8"/>
  <c r="G26" i="8" s="1"/>
  <c r="D26" i="8"/>
  <c r="C26" i="8"/>
  <c r="B26" i="8"/>
  <c r="M25" i="8"/>
  <c r="J25" i="8"/>
  <c r="G25" i="8"/>
  <c r="D25" i="8"/>
  <c r="M24" i="8"/>
  <c r="J24" i="8"/>
  <c r="G24" i="8"/>
  <c r="D24" i="8"/>
  <c r="M23" i="8"/>
  <c r="J23" i="8"/>
  <c r="G23" i="8"/>
  <c r="D23" i="8"/>
  <c r="M22" i="8"/>
  <c r="J22" i="8"/>
  <c r="G22" i="8"/>
  <c r="D22" i="8"/>
  <c r="M21" i="8"/>
  <c r="J21" i="8"/>
  <c r="G21" i="8"/>
  <c r="D21" i="8"/>
  <c r="M20" i="8"/>
  <c r="J20" i="8"/>
  <c r="G20" i="8"/>
  <c r="D20" i="8"/>
  <c r="M19" i="8"/>
  <c r="J19" i="8"/>
  <c r="G19" i="8"/>
  <c r="D19" i="8"/>
  <c r="P18" i="8"/>
  <c r="M18" i="8"/>
  <c r="J18" i="8"/>
  <c r="G18" i="8"/>
  <c r="D18" i="8"/>
  <c r="M17" i="8"/>
  <c r="J17" i="8"/>
  <c r="G17" i="8"/>
  <c r="D17" i="8"/>
  <c r="M16" i="8"/>
  <c r="J16" i="8"/>
  <c r="G16" i="8"/>
  <c r="D16" i="8"/>
  <c r="M15" i="8"/>
  <c r="J15" i="8"/>
  <c r="G15" i="8"/>
  <c r="D15" i="8"/>
  <c r="M14" i="8"/>
  <c r="J14" i="8"/>
  <c r="G14" i="8"/>
  <c r="D14" i="8"/>
  <c r="M13" i="8"/>
  <c r="J13" i="8"/>
  <c r="G13" i="8"/>
  <c r="D13" i="8"/>
  <c r="M12" i="8"/>
  <c r="J12" i="8"/>
  <c r="G12" i="8"/>
  <c r="D12" i="8"/>
  <c r="M11" i="8"/>
  <c r="J11" i="8"/>
  <c r="G11" i="8"/>
  <c r="D11" i="8"/>
  <c r="P10" i="8"/>
  <c r="M10" i="8"/>
  <c r="J10" i="8"/>
  <c r="G10" i="8"/>
  <c r="D10" i="8"/>
  <c r="M9" i="8"/>
  <c r="J9" i="8"/>
  <c r="G9" i="8"/>
  <c r="D9" i="8"/>
  <c r="M8" i="8"/>
  <c r="J8" i="8"/>
  <c r="G8" i="8"/>
  <c r="D8" i="8"/>
  <c r="M7" i="8"/>
  <c r="J7" i="8"/>
  <c r="G7" i="8"/>
  <c r="D7" i="8"/>
  <c r="M6" i="8"/>
  <c r="J6" i="8"/>
  <c r="G6" i="8"/>
  <c r="D6" i="8"/>
  <c r="U26" i="7"/>
  <c r="T26" i="7"/>
  <c r="V26" i="7" s="1"/>
  <c r="R26" i="7"/>
  <c r="Q26" i="7"/>
  <c r="S26" i="7" s="1"/>
  <c r="O26" i="7"/>
  <c r="P26" i="7" s="1"/>
  <c r="N26" i="7"/>
  <c r="K26" i="7"/>
  <c r="I26" i="7"/>
  <c r="H26" i="7"/>
  <c r="J26" i="7" s="1"/>
  <c r="L26" i="7" s="1"/>
  <c r="M26" i="7" s="1"/>
  <c r="F26" i="7"/>
  <c r="E26" i="7"/>
  <c r="G26" i="7" s="1"/>
  <c r="C26" i="7"/>
  <c r="B26" i="7"/>
  <c r="D26" i="7" s="1"/>
  <c r="Y25" i="7"/>
  <c r="X25" i="7"/>
  <c r="W25" i="7"/>
  <c r="V25" i="7"/>
  <c r="S25" i="7"/>
  <c r="P25" i="7"/>
  <c r="M25" i="7"/>
  <c r="J25" i="7"/>
  <c r="G25" i="7"/>
  <c r="D25" i="7"/>
  <c r="X24" i="7"/>
  <c r="W24" i="7"/>
  <c r="Y24" i="7" s="1"/>
  <c r="V24" i="7"/>
  <c r="S24" i="7"/>
  <c r="P24" i="7"/>
  <c r="M24" i="7"/>
  <c r="J24" i="7"/>
  <c r="G24" i="7"/>
  <c r="D24" i="7"/>
  <c r="Y23" i="7"/>
  <c r="X23" i="7"/>
  <c r="W23" i="7"/>
  <c r="V23" i="7"/>
  <c r="S23" i="7"/>
  <c r="P23" i="7"/>
  <c r="M23" i="7"/>
  <c r="J23" i="7"/>
  <c r="G23" i="7"/>
  <c r="D23" i="7"/>
  <c r="X22" i="7"/>
  <c r="W22" i="7"/>
  <c r="Y22" i="7" s="1"/>
  <c r="V22" i="7"/>
  <c r="S22" i="7"/>
  <c r="P22" i="7"/>
  <c r="M22" i="7"/>
  <c r="J22" i="7"/>
  <c r="G22" i="7"/>
  <c r="D22" i="7"/>
  <c r="Y21" i="7"/>
  <c r="X21" i="7"/>
  <c r="W21" i="7"/>
  <c r="V21" i="7"/>
  <c r="S21" i="7"/>
  <c r="P21" i="7"/>
  <c r="M21" i="7"/>
  <c r="J21" i="7"/>
  <c r="G21" i="7"/>
  <c r="D21" i="7"/>
  <c r="X20" i="7"/>
  <c r="W20" i="7"/>
  <c r="Y20" i="7" s="1"/>
  <c r="V20" i="7"/>
  <c r="S20" i="7"/>
  <c r="P20" i="7"/>
  <c r="M20" i="7"/>
  <c r="J20" i="7"/>
  <c r="G20" i="7"/>
  <c r="D20" i="7"/>
  <c r="Y19" i="7"/>
  <c r="X19" i="7"/>
  <c r="W19" i="7"/>
  <c r="V19" i="7"/>
  <c r="S19" i="7"/>
  <c r="P19" i="7"/>
  <c r="M19" i="7"/>
  <c r="J19" i="7"/>
  <c r="G19" i="7"/>
  <c r="D19" i="7"/>
  <c r="X18" i="7"/>
  <c r="W18" i="7"/>
  <c r="Y18" i="7" s="1"/>
  <c r="V18" i="7"/>
  <c r="S18" i="7"/>
  <c r="P18" i="7"/>
  <c r="M18" i="7"/>
  <c r="J18" i="7"/>
  <c r="G18" i="7"/>
  <c r="D18" i="7"/>
  <c r="Y17" i="7"/>
  <c r="X17" i="7"/>
  <c r="W17" i="7"/>
  <c r="V17" i="7"/>
  <c r="S17" i="7"/>
  <c r="P17" i="7"/>
  <c r="M17" i="7"/>
  <c r="J17" i="7"/>
  <c r="G17" i="7"/>
  <c r="D17" i="7"/>
  <c r="X16" i="7"/>
  <c r="W16" i="7"/>
  <c r="Y16" i="7" s="1"/>
  <c r="V16" i="7"/>
  <c r="S16" i="7"/>
  <c r="P16" i="7"/>
  <c r="M16" i="7"/>
  <c r="J16" i="7"/>
  <c r="G16" i="7"/>
  <c r="D16" i="7"/>
  <c r="Y15" i="7"/>
  <c r="X15" i="7"/>
  <c r="W15" i="7"/>
  <c r="V15" i="7"/>
  <c r="S15" i="7"/>
  <c r="P15" i="7"/>
  <c r="M15" i="7"/>
  <c r="J15" i="7"/>
  <c r="G15" i="7"/>
  <c r="D15" i="7"/>
  <c r="X14" i="7"/>
  <c r="W14" i="7"/>
  <c r="Y14" i="7" s="1"/>
  <c r="V14" i="7"/>
  <c r="S14" i="7"/>
  <c r="P14" i="7"/>
  <c r="M14" i="7"/>
  <c r="J14" i="7"/>
  <c r="G14" i="7"/>
  <c r="D14" i="7"/>
  <c r="Y13" i="7"/>
  <c r="X13" i="7"/>
  <c r="W13" i="7"/>
  <c r="V13" i="7"/>
  <c r="S13" i="7"/>
  <c r="P13" i="7"/>
  <c r="M13" i="7"/>
  <c r="J13" i="7"/>
  <c r="G13" i="7"/>
  <c r="D13" i="7"/>
  <c r="X12" i="7"/>
  <c r="W12" i="7"/>
  <c r="Y12" i="7" s="1"/>
  <c r="V12" i="7"/>
  <c r="S12" i="7"/>
  <c r="P12" i="7"/>
  <c r="M12" i="7"/>
  <c r="J12" i="7"/>
  <c r="G12" i="7"/>
  <c r="D12" i="7"/>
  <c r="Y11" i="7"/>
  <c r="X11" i="7"/>
  <c r="W11" i="7"/>
  <c r="V11" i="7"/>
  <c r="S11" i="7"/>
  <c r="P11" i="7"/>
  <c r="M11" i="7"/>
  <c r="J11" i="7"/>
  <c r="G11" i="7"/>
  <c r="D11" i="7"/>
  <c r="X10" i="7"/>
  <c r="W10" i="7"/>
  <c r="Y10" i="7" s="1"/>
  <c r="V10" i="7"/>
  <c r="S10" i="7"/>
  <c r="P10" i="7"/>
  <c r="M10" i="7"/>
  <c r="J10" i="7"/>
  <c r="G10" i="7"/>
  <c r="D10" i="7"/>
  <c r="Y9" i="7"/>
  <c r="X9" i="7"/>
  <c r="W9" i="7"/>
  <c r="V9" i="7"/>
  <c r="S9" i="7"/>
  <c r="P9" i="7"/>
  <c r="M9" i="7"/>
  <c r="J9" i="7"/>
  <c r="G9" i="7"/>
  <c r="D9" i="7"/>
  <c r="X8" i="7"/>
  <c r="W8" i="7"/>
  <c r="Y8" i="7" s="1"/>
  <c r="V8" i="7"/>
  <c r="S8" i="7"/>
  <c r="P8" i="7"/>
  <c r="M8" i="7"/>
  <c r="J8" i="7"/>
  <c r="G8" i="7"/>
  <c r="D8" i="7"/>
  <c r="Y7" i="7"/>
  <c r="X7" i="7"/>
  <c r="W7" i="7"/>
  <c r="V7" i="7"/>
  <c r="S7" i="7"/>
  <c r="P7" i="7"/>
  <c r="M7" i="7"/>
  <c r="J7" i="7"/>
  <c r="G7" i="7"/>
  <c r="D7" i="7"/>
  <c r="X6" i="7"/>
  <c r="X26" i="7" s="1"/>
  <c r="W6" i="7"/>
  <c r="W26" i="7" s="1"/>
  <c r="Y26" i="7" s="1"/>
  <c r="V6" i="7"/>
  <c r="S6" i="7"/>
  <c r="P6" i="7"/>
  <c r="M6" i="7"/>
  <c r="J6" i="7"/>
  <c r="G6" i="7"/>
  <c r="D6" i="7"/>
  <c r="P24" i="8" l="1"/>
  <c r="P16" i="8"/>
  <c r="P8" i="8"/>
  <c r="P22" i="8"/>
  <c r="P14" i="8"/>
  <c r="P7" i="8"/>
  <c r="P9" i="8"/>
  <c r="P11" i="8"/>
  <c r="P13" i="8"/>
  <c r="P15" i="8"/>
  <c r="P17" i="8"/>
  <c r="P19" i="8"/>
  <c r="P21" i="8"/>
  <c r="P23" i="8"/>
  <c r="P25" i="8"/>
  <c r="J26" i="8"/>
  <c r="L26" i="8" s="1"/>
  <c r="M26" i="8" s="1"/>
  <c r="O26" i="8"/>
  <c r="P26" i="8" s="1"/>
  <c r="P6" i="8"/>
  <c r="Y6" i="7"/>
  <c r="O26" i="6"/>
  <c r="K26" i="6"/>
  <c r="I26" i="6"/>
  <c r="H26" i="6"/>
  <c r="F26" i="6"/>
  <c r="E26" i="6"/>
  <c r="C26" i="6"/>
  <c r="B26" i="6"/>
  <c r="P25" i="6"/>
  <c r="M25" i="6"/>
  <c r="J25" i="6"/>
  <c r="G25" i="6"/>
  <c r="D25" i="6"/>
  <c r="P24" i="6"/>
  <c r="M24" i="6"/>
  <c r="J24" i="6"/>
  <c r="G24" i="6"/>
  <c r="D24" i="6"/>
  <c r="M23" i="6"/>
  <c r="J23" i="6"/>
  <c r="G23" i="6"/>
  <c r="D23" i="6"/>
  <c r="P22" i="6"/>
  <c r="M22" i="6"/>
  <c r="J22" i="6"/>
  <c r="G22" i="6"/>
  <c r="D22" i="6"/>
  <c r="P21" i="6"/>
  <c r="M21" i="6"/>
  <c r="J21" i="6"/>
  <c r="G21" i="6"/>
  <c r="D21" i="6"/>
  <c r="P20" i="6"/>
  <c r="M20" i="6"/>
  <c r="J20" i="6"/>
  <c r="G20" i="6"/>
  <c r="D20" i="6"/>
  <c r="M19" i="6"/>
  <c r="J19" i="6"/>
  <c r="G19" i="6"/>
  <c r="D19" i="6"/>
  <c r="P18" i="6"/>
  <c r="M18" i="6"/>
  <c r="J18" i="6"/>
  <c r="G18" i="6"/>
  <c r="D18" i="6"/>
  <c r="P17" i="6"/>
  <c r="M17" i="6"/>
  <c r="J17" i="6"/>
  <c r="G17" i="6"/>
  <c r="D17" i="6"/>
  <c r="P16" i="6"/>
  <c r="M16" i="6"/>
  <c r="J16" i="6"/>
  <c r="G16" i="6"/>
  <c r="D16" i="6"/>
  <c r="M15" i="6"/>
  <c r="J15" i="6"/>
  <c r="G15" i="6"/>
  <c r="D15" i="6"/>
  <c r="P14" i="6"/>
  <c r="M14" i="6"/>
  <c r="J14" i="6"/>
  <c r="G14" i="6"/>
  <c r="D14" i="6"/>
  <c r="P13" i="6"/>
  <c r="M13" i="6"/>
  <c r="J13" i="6"/>
  <c r="G13" i="6"/>
  <c r="D13" i="6"/>
  <c r="P12" i="6"/>
  <c r="M12" i="6"/>
  <c r="J12" i="6"/>
  <c r="G12" i="6"/>
  <c r="D12" i="6"/>
  <c r="M11" i="6"/>
  <c r="J11" i="6"/>
  <c r="G11" i="6"/>
  <c r="D11" i="6"/>
  <c r="P10" i="6"/>
  <c r="M10" i="6"/>
  <c r="J10" i="6"/>
  <c r="G10" i="6"/>
  <c r="D10" i="6"/>
  <c r="P9" i="6"/>
  <c r="M9" i="6"/>
  <c r="J9" i="6"/>
  <c r="G9" i="6"/>
  <c r="D9" i="6"/>
  <c r="P8" i="6"/>
  <c r="M8" i="6"/>
  <c r="J8" i="6"/>
  <c r="G8" i="6"/>
  <c r="D8" i="6"/>
  <c r="M7" i="6"/>
  <c r="J7" i="6"/>
  <c r="G7" i="6"/>
  <c r="D7" i="6"/>
  <c r="N26" i="6"/>
  <c r="M6" i="6"/>
  <c r="J6" i="6"/>
  <c r="G6" i="6"/>
  <c r="D6" i="6"/>
  <c r="J26" i="6" l="1"/>
  <c r="L26" i="6" s="1"/>
  <c r="M26" i="6" s="1"/>
  <c r="P26" i="6"/>
  <c r="G26" i="6"/>
  <c r="P7" i="6"/>
  <c r="P11" i="6"/>
  <c r="P15" i="6"/>
  <c r="P19" i="6"/>
  <c r="P23" i="6"/>
  <c r="D26" i="6"/>
  <c r="P6" i="6"/>
  <c r="D14" i="4" l="1"/>
  <c r="D12" i="4" l="1"/>
  <c r="D7" i="4"/>
  <c r="D8" i="4"/>
  <c r="D9" i="4"/>
  <c r="D10" i="4"/>
  <c r="D11" i="4"/>
  <c r="D13" i="4"/>
  <c r="AC11" i="4" l="1"/>
  <c r="AC12" i="4"/>
  <c r="AC13" i="4"/>
  <c r="AC14" i="4"/>
  <c r="AC15" i="4"/>
  <c r="G12" i="4"/>
  <c r="AA26" i="4" l="1"/>
  <c r="Z26" i="4"/>
  <c r="X26" i="4"/>
  <c r="W26" i="4"/>
  <c r="U26" i="4"/>
  <c r="T26" i="4"/>
  <c r="S9" i="4"/>
  <c r="S10" i="4"/>
  <c r="S11" i="4"/>
  <c r="S12" i="4"/>
  <c r="S13" i="4"/>
  <c r="S14" i="4"/>
  <c r="S16" i="4"/>
  <c r="S17" i="4"/>
  <c r="S18" i="4"/>
  <c r="S19" i="4"/>
  <c r="S20" i="4"/>
  <c r="S21" i="4"/>
  <c r="S22" i="4"/>
  <c r="S23" i="4"/>
  <c r="S24" i="4"/>
  <c r="S25" i="4"/>
  <c r="R26" i="4"/>
  <c r="Q26" i="4"/>
  <c r="O26" i="4"/>
  <c r="N26" i="4"/>
  <c r="K26" i="4"/>
  <c r="I26" i="4"/>
  <c r="H26" i="4"/>
  <c r="C26" i="4"/>
  <c r="B26" i="4"/>
  <c r="P10" i="4"/>
  <c r="P11" i="4"/>
  <c r="P12" i="4"/>
  <c r="P13" i="4"/>
  <c r="P14" i="4"/>
  <c r="P16" i="4"/>
  <c r="P17" i="4"/>
  <c r="P18" i="4"/>
  <c r="P19" i="4"/>
  <c r="P20" i="4"/>
  <c r="P21" i="4"/>
  <c r="P22" i="4"/>
  <c r="P23" i="4"/>
  <c r="P24" i="4"/>
  <c r="P25" i="4"/>
  <c r="M10" i="4"/>
  <c r="M11" i="4"/>
  <c r="M12" i="4"/>
  <c r="M13" i="4"/>
  <c r="M14" i="4"/>
  <c r="M16" i="4"/>
  <c r="M17" i="4"/>
  <c r="M18" i="4"/>
  <c r="M19" i="4"/>
  <c r="M20" i="4"/>
  <c r="M21" i="4"/>
  <c r="M22" i="4"/>
  <c r="M23" i="4"/>
  <c r="M24" i="4"/>
  <c r="M25" i="4"/>
  <c r="J7" i="4"/>
  <c r="J8" i="4"/>
  <c r="J9" i="4"/>
  <c r="J10" i="4"/>
  <c r="J11" i="4"/>
  <c r="J12" i="4"/>
  <c r="J13" i="4"/>
  <c r="J14" i="4"/>
  <c r="J16" i="4"/>
  <c r="J17" i="4"/>
  <c r="J18" i="4"/>
  <c r="J19" i="4"/>
  <c r="J20" i="4"/>
  <c r="J21" i="4"/>
  <c r="J22" i="4"/>
  <c r="J23" i="4"/>
  <c r="J24" i="4"/>
  <c r="J25" i="4"/>
  <c r="D16" i="4"/>
  <c r="D17" i="4"/>
  <c r="D18" i="4"/>
  <c r="D19" i="4"/>
  <c r="D20" i="4"/>
  <c r="D21" i="4"/>
  <c r="D22" i="4"/>
  <c r="D23" i="4"/>
  <c r="D24" i="4"/>
  <c r="D25" i="4"/>
  <c r="V7" i="4"/>
  <c r="V8" i="4"/>
  <c r="V9" i="4"/>
  <c r="V10" i="4"/>
  <c r="V11" i="4"/>
  <c r="V12" i="4"/>
  <c r="V13" i="4"/>
  <c r="V14" i="4"/>
  <c r="V16" i="4"/>
  <c r="V17" i="4"/>
  <c r="V18" i="4"/>
  <c r="V19" i="4"/>
  <c r="V20" i="4"/>
  <c r="V21" i="4"/>
  <c r="V22" i="4"/>
  <c r="V23" i="4"/>
  <c r="V24" i="4"/>
  <c r="V25" i="4"/>
  <c r="P7" i="4"/>
  <c r="P8" i="4"/>
  <c r="P9" i="4"/>
  <c r="G7" i="4"/>
  <c r="G8" i="4"/>
  <c r="G9" i="4"/>
  <c r="G10" i="4"/>
  <c r="G11" i="4"/>
  <c r="G13" i="4"/>
  <c r="G14" i="4"/>
  <c r="G16" i="4"/>
  <c r="G17" i="4"/>
  <c r="G18" i="4"/>
  <c r="G19" i="4"/>
  <c r="G20" i="4"/>
  <c r="G21" i="4"/>
  <c r="G22" i="4"/>
  <c r="G23" i="4"/>
  <c r="G24" i="4"/>
  <c r="G25" i="4"/>
  <c r="AC7" i="4"/>
  <c r="AC8" i="4"/>
  <c r="AC9" i="4"/>
  <c r="AC10" i="4"/>
  <c r="AC16" i="4"/>
  <c r="AC17" i="4"/>
  <c r="AC18" i="4"/>
  <c r="AC19" i="4"/>
  <c r="AC20" i="4"/>
  <c r="AC21" i="4"/>
  <c r="AC22" i="4"/>
  <c r="AC23" i="4"/>
  <c r="AC24" i="4"/>
  <c r="AC25" i="4"/>
  <c r="AD7" i="4"/>
  <c r="AD8" i="4"/>
  <c r="AD9" i="4"/>
  <c r="AD10" i="4"/>
  <c r="AD11" i="4"/>
  <c r="AD12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6" i="4"/>
  <c r="AC6" i="4"/>
  <c r="Y7" i="4"/>
  <c r="Y8" i="4"/>
  <c r="Y9" i="4"/>
  <c r="Y10" i="4"/>
  <c r="Y11" i="4"/>
  <c r="Y12" i="4"/>
  <c r="Y13" i="4"/>
  <c r="Y14" i="4"/>
  <c r="Y16" i="4"/>
  <c r="Y17" i="4"/>
  <c r="Y18" i="4"/>
  <c r="Y19" i="4"/>
  <c r="Y20" i="4"/>
  <c r="Y21" i="4"/>
  <c r="Y22" i="4"/>
  <c r="Y23" i="4"/>
  <c r="Y24" i="4"/>
  <c r="Y25" i="4"/>
  <c r="AB7" i="4"/>
  <c r="AB8" i="4"/>
  <c r="AB9" i="4"/>
  <c r="AB10" i="4"/>
  <c r="AB11" i="4"/>
  <c r="AB12" i="4"/>
  <c r="AB13" i="4"/>
  <c r="AB14" i="4"/>
  <c r="AB16" i="4"/>
  <c r="AB17" i="4"/>
  <c r="AB18" i="4"/>
  <c r="AB19" i="4"/>
  <c r="AB20" i="4"/>
  <c r="AB21" i="4"/>
  <c r="AB22" i="4"/>
  <c r="AB23" i="4"/>
  <c r="AB24" i="4"/>
  <c r="AB25" i="4"/>
  <c r="AB6" i="4"/>
  <c r="Y6" i="4"/>
  <c r="V6" i="4"/>
  <c r="S7" i="4"/>
  <c r="S8" i="4"/>
  <c r="M7" i="4"/>
  <c r="M8" i="4"/>
  <c r="M9" i="4"/>
  <c r="S6" i="4"/>
  <c r="M6" i="4"/>
  <c r="P6" i="4"/>
  <c r="J6" i="4"/>
  <c r="AB26" i="4" l="1"/>
  <c r="AC26" i="4"/>
  <c r="AD26" i="4"/>
  <c r="Y26" i="4"/>
  <c r="V26" i="4"/>
  <c r="F26" i="4"/>
  <c r="E26" i="4"/>
  <c r="AE24" i="4"/>
  <c r="AE23" i="4"/>
  <c r="AE22" i="4"/>
  <c r="AE21" i="4"/>
  <c r="AE20" i="4"/>
  <c r="AE12" i="4"/>
  <c r="G6" i="4"/>
  <c r="D6" i="4"/>
  <c r="AE14" i="4" l="1"/>
  <c r="AE13" i="4"/>
  <c r="AE15" i="4"/>
  <c r="AE16" i="4"/>
  <c r="AE18" i="4"/>
  <c r="G26" i="4"/>
  <c r="AE19" i="4"/>
  <c r="AE17" i="4"/>
  <c r="AE11" i="4"/>
  <c r="AE25" i="4"/>
  <c r="AE6" i="4"/>
  <c r="D26" i="4"/>
  <c r="AE8" i="4"/>
  <c r="AE9" i="4"/>
  <c r="AE7" i="4"/>
  <c r="AE10" i="4"/>
  <c r="AE26" i="4" l="1"/>
  <c r="J26" i="4"/>
  <c r="L26" i="4" l="1"/>
  <c r="M26" i="4" s="1"/>
  <c r="P26" i="4" l="1"/>
  <c r="S26" i="4" l="1"/>
</calcChain>
</file>

<file path=xl/sharedStrings.xml><?xml version="1.0" encoding="utf-8"?>
<sst xmlns="http://schemas.openxmlformats.org/spreadsheetml/2006/main" count="209" uniqueCount="53">
  <si>
    <t>Türkçe</t>
  </si>
  <si>
    <t>D</t>
  </si>
  <si>
    <t>Y</t>
  </si>
  <si>
    <t>N</t>
  </si>
  <si>
    <t>11. DENEME</t>
  </si>
  <si>
    <t>12. DENEME</t>
  </si>
  <si>
    <t>13. DENEME</t>
  </si>
  <si>
    <t>14. DENEME</t>
  </si>
  <si>
    <t>15. DENEME</t>
  </si>
  <si>
    <t>16. DENEME</t>
  </si>
  <si>
    <t>17. DENEME</t>
  </si>
  <si>
    <t>18. DENEME</t>
  </si>
  <si>
    <t>19. DENEME</t>
  </si>
  <si>
    <t>20. DENEME</t>
  </si>
  <si>
    <t>Tarih</t>
  </si>
  <si>
    <t>Coğrafya</t>
  </si>
  <si>
    <t>Felsefe</t>
  </si>
  <si>
    <t>Din kültürü</t>
  </si>
  <si>
    <t>FİZİK</t>
  </si>
  <si>
    <t>KİMYA</t>
  </si>
  <si>
    <t>MATEMATİK</t>
  </si>
  <si>
    <t>BİYOLOJİ</t>
  </si>
  <si>
    <t>1. POLİMAT</t>
  </si>
  <si>
    <t>2. HIZ VE RENK</t>
  </si>
  <si>
    <t>3. MERKEZ</t>
  </si>
  <si>
    <t>4. BİLGİ SARMALI</t>
  </si>
  <si>
    <t>Ortalama</t>
  </si>
  <si>
    <t>Okul Toplam (120)</t>
  </si>
  <si>
    <t>5. APOTEMİ</t>
  </si>
  <si>
    <t>6. BİLGİ SARMALI</t>
  </si>
  <si>
    <t>TUZLA MAHİR İZ FENVE SOSYAL BİLİMLER PROJE ANADOLU İMAM HATİP LİSESİ</t>
  </si>
  <si>
    <t>DENEME ADI</t>
  </si>
  <si>
    <t>7. AKTİF YÖN</t>
  </si>
  <si>
    <t>9. EGZERSİZ</t>
  </si>
  <si>
    <t>8. BİLGİ SARMAL</t>
  </si>
  <si>
    <t>10. YAYIN DENİZİ</t>
  </si>
  <si>
    <t>TUZLA MAHİR İZ FEN VE SOSYAL BİLİMLER PROJE ANADOLU İMAM HATİP LİSESİ</t>
  </si>
  <si>
    <t>EDEBİYAT</t>
  </si>
  <si>
    <t>TARİH -1</t>
  </si>
  <si>
    <t>COĞRAFYA -1</t>
  </si>
  <si>
    <t>TARİH-2</t>
  </si>
  <si>
    <t>COĞRAFYA -2</t>
  </si>
  <si>
    <t>DİN</t>
  </si>
  <si>
    <t>FELSEFE</t>
  </si>
  <si>
    <t>REHBERLİK VE PSİKOLOJİK DANIŞMANLIK SERVİSİ</t>
  </si>
  <si>
    <t>EDEBİYAT -1</t>
  </si>
  <si>
    <t>CAĞRAFYA-1</t>
  </si>
  <si>
    <t xml:space="preserve">FİZİK </t>
  </si>
  <si>
    <t xml:space="preserve">MATEMATİK </t>
  </si>
  <si>
    <t>GENEL TOPLAM (80)</t>
  </si>
  <si>
    <t>5.APOTEMİ</t>
  </si>
  <si>
    <t>1.POLİMAT</t>
  </si>
  <si>
    <t>pdrmahir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</si>
</sst>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₺_-;\-* #,##0.00\ _₺_-;_-* &quot;-&quot;??\ _₺_-;_-@_-"/>
  </numFmts>
  <fonts count="35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20"/>
      <color rgb="FFC80E3A"/>
      <name val="Calibri"/>
      <family val="2"/>
      <charset val="162"/>
      <scheme val="minor"/>
    </font>
    <font>
      <b/>
      <sz val="18"/>
      <color rgb="FFC00000"/>
      <name val="Calibri"/>
      <family val="2"/>
      <charset val="162"/>
      <scheme val="minor"/>
    </font>
    <font>
      <sz val="11"/>
      <color rgb="FF9C570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rgb="FF9C5700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8"/>
      <name val="Calibri"/>
      <family val="2"/>
      <charset val="162"/>
      <scheme val="minor"/>
    </font>
    <font>
      <b/>
      <sz val="18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6"/>
      <color theme="1"/>
      <name val="Calibri"/>
      <family val="2"/>
      <charset val="162"/>
      <scheme val="minor"/>
    </font>
    <font>
      <sz val="7"/>
      <color theme="1"/>
      <name val="Calibri"/>
      <family val="2"/>
      <charset val="162"/>
      <scheme val="minor"/>
    </font>
    <font>
      <b/>
      <sz val="6"/>
      <color rgb="FF9C0006"/>
      <name val="Calibri"/>
      <family val="2"/>
      <charset val="162"/>
      <scheme val="minor"/>
    </font>
    <font>
      <b/>
      <sz val="6"/>
      <color rgb="FF9C5700"/>
      <name val="Calibri"/>
      <family val="2"/>
      <charset val="162"/>
      <scheme val="minor"/>
    </font>
    <font>
      <b/>
      <sz val="8"/>
      <color rgb="FF9C0006"/>
      <name val="Calibri"/>
      <family val="2"/>
      <charset val="162"/>
      <scheme val="minor"/>
    </font>
    <font>
      <b/>
      <sz val="8"/>
      <color rgb="FF006100"/>
      <name val="Calibri"/>
      <family val="2"/>
      <charset val="162"/>
      <scheme val="minor"/>
    </font>
    <font>
      <b/>
      <sz val="8"/>
      <color rgb="FFC0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7"/>
      <color rgb="FF9C0006"/>
      <name val="Calibri"/>
      <family val="2"/>
      <charset val="162"/>
      <scheme val="minor"/>
    </font>
    <font>
      <b/>
      <sz val="8"/>
      <name val="Calibri"/>
      <family val="2"/>
      <charset val="162"/>
      <scheme val="minor"/>
    </font>
    <font>
      <sz val="6"/>
      <color rgb="FF9C5700"/>
      <name val="Calibri"/>
      <family val="2"/>
      <charset val="162"/>
      <scheme val="minor"/>
    </font>
    <font>
      <b/>
      <sz val="6"/>
      <color rgb="FFC00000"/>
      <name val="Calibri"/>
      <family val="2"/>
      <charset val="162"/>
      <scheme val="minor"/>
    </font>
    <font>
      <b/>
      <sz val="8"/>
      <color rgb="FF9C5700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7"/>
      <color rgb="FF9C5700"/>
      <name val="Calibri"/>
      <family val="2"/>
      <charset val="162"/>
      <scheme val="minor"/>
    </font>
    <font>
      <b/>
      <sz val="7"/>
      <color rgb="FFC00000"/>
      <name val="Calibri"/>
      <family val="2"/>
      <charset val="162"/>
      <scheme val="minor"/>
    </font>
    <font>
      <sz val="8"/>
      <color rgb="FF006100"/>
      <name val="Calibri"/>
      <family val="2"/>
      <charset val="162"/>
      <scheme val="minor"/>
    </font>
    <font>
      <b/>
      <sz val="8"/>
      <color rgb="FFFF0000"/>
      <name val="Calibri"/>
      <family val="2"/>
      <charset val="162"/>
      <scheme val="minor"/>
    </font>
    <font>
      <b/>
      <sz val="14"/>
      <color rgb="FFC80E3A"/>
      <name val="Calibri"/>
      <family val="2"/>
      <charset val="162"/>
      <scheme val="minor"/>
    </font>
    <font>
      <sz val="10"/>
      <color rgb="FF9C5700"/>
      <name val="Calibri"/>
      <family val="2"/>
      <charset val="162"/>
      <scheme val="minor"/>
    </font>
    <font>
      <b/>
      <i/>
      <sz val="18"/>
      <name val="Calibri"/>
      <family val="2"/>
      <charset val="16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FFF8E5"/>
        <bgColor indexed="64"/>
      </patternFill>
    </fill>
    <fill>
      <patternFill patternType="solid">
        <fgColor rgb="FFFFEB9C"/>
      </patternFill>
    </fill>
    <fill>
      <patternFill patternType="solid">
        <fgColor rgb="FFFFF9DD"/>
        <bgColor indexed="64"/>
      </patternFill>
    </fill>
    <fill>
      <patternFill patternType="solid">
        <fgColor theme="7"/>
      </patternFill>
    </fill>
    <fill>
      <patternFill patternType="solid">
        <fgColor rgb="FFFFD5D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double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8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7" fillId="7" borderId="0" applyNumberFormat="0" applyBorder="0" applyAlignment="0" applyProtection="0"/>
    <xf numFmtId="0" fontId="10" fillId="9" borderId="0" applyNumberFormat="0" applyBorder="0" applyAlignment="0" applyProtection="0"/>
    <xf numFmtId="43" fontId="1" fillId="0" borderId="0" applyFont="0" applyFill="0" applyBorder="0" applyAlignment="0" applyProtection="0"/>
  </cellStyleXfs>
  <cellXfs count="14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3" applyFill="1" applyBorder="1" applyAlignment="1">
      <alignment horizontal="center" vertical="center"/>
    </xf>
    <xf numFmtId="0" fontId="1" fillId="0" borderId="3" xfId="3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8" borderId="0" xfId="0" applyFill="1" applyBorder="1" applyAlignment="1">
      <alignment horizontal="center" vertical="center"/>
    </xf>
    <xf numFmtId="0" fontId="9" fillId="7" borderId="1" xfId="5" applyFont="1" applyBorder="1" applyAlignment="1">
      <alignment horizontal="center" vertical="center"/>
    </xf>
    <xf numFmtId="2" fontId="9" fillId="7" borderId="2" xfId="5" applyNumberFormat="1" applyFont="1" applyBorder="1" applyAlignment="1">
      <alignment horizontal="center" vertical="center"/>
    </xf>
    <xf numFmtId="0" fontId="9" fillId="7" borderId="3" xfId="5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8" fillId="6" borderId="0" xfId="0" applyFont="1" applyFill="1" applyAlignment="1">
      <alignment horizontal="center" vertical="center"/>
    </xf>
    <xf numFmtId="2" fontId="4" fillId="6" borderId="0" xfId="0" applyNumberFormat="1" applyFont="1" applyFill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4" fillId="8" borderId="0" xfId="0" applyNumberFormat="1" applyFont="1" applyFill="1" applyBorder="1" applyAlignment="1">
      <alignment horizontal="center" vertical="center"/>
    </xf>
    <xf numFmtId="43" fontId="13" fillId="0" borderId="1" xfId="7" applyFont="1" applyFill="1" applyBorder="1" applyAlignment="1">
      <alignment horizontal="center" vertical="center"/>
    </xf>
    <xf numFmtId="43" fontId="14" fillId="0" borderId="1" xfId="7" applyFont="1" applyFill="1" applyBorder="1" applyAlignment="1">
      <alignment horizontal="center" vertical="center"/>
    </xf>
    <xf numFmtId="43" fontId="15" fillId="0" borderId="1" xfId="7" applyFont="1" applyFill="1" applyBorder="1" applyAlignment="1">
      <alignment horizontal="center" vertical="center"/>
    </xf>
    <xf numFmtId="0" fontId="1" fillId="0" borderId="9" xfId="3" applyFill="1" applyBorder="1" applyAlignment="1">
      <alignment horizontal="center" vertical="center"/>
    </xf>
    <xf numFmtId="2" fontId="9" fillId="7" borderId="9" xfId="5" applyNumberFormat="1" applyFont="1" applyBorder="1" applyAlignment="1">
      <alignment horizontal="center" vertical="center"/>
    </xf>
    <xf numFmtId="0" fontId="0" fillId="6" borderId="0" xfId="0" applyFill="1" applyAlignment="1">
      <alignment vertical="center"/>
    </xf>
    <xf numFmtId="2" fontId="4" fillId="6" borderId="0" xfId="0" applyNumberFormat="1" applyFont="1" applyFill="1" applyAlignment="1">
      <alignment vertical="center"/>
    </xf>
    <xf numFmtId="0" fontId="8" fillId="6" borderId="0" xfId="0" applyFont="1" applyFill="1" applyAlignment="1">
      <alignment vertical="center"/>
    </xf>
    <xf numFmtId="0" fontId="6" fillId="6" borderId="0" xfId="0" applyFont="1" applyFill="1" applyAlignment="1"/>
    <xf numFmtId="2" fontId="18" fillId="10" borderId="2" xfId="2" applyNumberFormat="1" applyFont="1" applyFill="1" applyBorder="1" applyAlignment="1">
      <alignment horizontal="center" vertical="center"/>
    </xf>
    <xf numFmtId="0" fontId="13" fillId="8" borderId="0" xfId="0" applyFont="1" applyFill="1" applyBorder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0" fillId="6" borderId="0" xfId="0" applyFont="1" applyFill="1" applyAlignment="1"/>
    <xf numFmtId="0" fontId="13" fillId="6" borderId="0" xfId="0" applyFont="1" applyFill="1" applyAlignment="1">
      <alignment vertical="center"/>
    </xf>
    <xf numFmtId="0" fontId="21" fillId="8" borderId="0" xfId="0" applyFont="1" applyFill="1" applyBorder="1" applyAlignment="1">
      <alignment horizontal="center" vertical="center"/>
    </xf>
    <xf numFmtId="0" fontId="21" fillId="6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2" fillId="6" borderId="0" xfId="0" applyFont="1" applyFill="1" applyAlignment="1"/>
    <xf numFmtId="0" fontId="21" fillId="6" borderId="0" xfId="0" applyFont="1" applyFill="1" applyAlignment="1">
      <alignment vertical="center"/>
    </xf>
    <xf numFmtId="43" fontId="14" fillId="0" borderId="3" xfId="7" applyFont="1" applyFill="1" applyBorder="1" applyAlignment="1">
      <alignment horizontal="center" vertical="center"/>
    </xf>
    <xf numFmtId="43" fontId="16" fillId="10" borderId="2" xfId="7" applyFont="1" applyFill="1" applyBorder="1" applyAlignment="1">
      <alignment horizontal="center" vertical="center"/>
    </xf>
    <xf numFmtId="43" fontId="18" fillId="10" borderId="2" xfId="7" applyFont="1" applyFill="1" applyBorder="1" applyAlignment="1">
      <alignment horizontal="center" vertical="center"/>
    </xf>
    <xf numFmtId="43" fontId="14" fillId="0" borderId="9" xfId="7" applyFont="1" applyFill="1" applyBorder="1" applyAlignment="1">
      <alignment horizontal="center" vertical="center"/>
    </xf>
    <xf numFmtId="43" fontId="14" fillId="0" borderId="10" xfId="7" applyFont="1" applyFill="1" applyBorder="1" applyAlignment="1">
      <alignment horizontal="center" vertical="center"/>
    </xf>
    <xf numFmtId="43" fontId="13" fillId="0" borderId="3" xfId="7" applyFont="1" applyFill="1" applyBorder="1" applyAlignment="1">
      <alignment horizontal="center" vertical="center"/>
    </xf>
    <xf numFmtId="43" fontId="13" fillId="0" borderId="9" xfId="7" applyFont="1" applyFill="1" applyBorder="1" applyAlignment="1">
      <alignment horizontal="center" vertical="center"/>
    </xf>
    <xf numFmtId="0" fontId="13" fillId="0" borderId="1" xfId="3" applyFont="1" applyFill="1" applyBorder="1" applyAlignment="1">
      <alignment horizontal="center" vertical="center"/>
    </xf>
    <xf numFmtId="43" fontId="22" fillId="10" borderId="2" xfId="7" applyFont="1" applyFill="1" applyBorder="1" applyAlignment="1">
      <alignment horizontal="center" vertical="center"/>
    </xf>
    <xf numFmtId="43" fontId="15" fillId="0" borderId="3" xfId="7" applyFont="1" applyFill="1" applyBorder="1" applyAlignment="1">
      <alignment horizontal="center" vertical="center"/>
    </xf>
    <xf numFmtId="43" fontId="15" fillId="0" borderId="9" xfId="7" applyFont="1" applyFill="1" applyBorder="1" applyAlignment="1">
      <alignment horizontal="center" vertical="center"/>
    </xf>
    <xf numFmtId="43" fontId="18" fillId="10" borderId="2" xfId="7" applyFont="1" applyFill="1" applyBorder="1" applyAlignment="1">
      <alignment horizontal="left" vertical="center"/>
    </xf>
    <xf numFmtId="43" fontId="19" fillId="2" borderId="7" xfId="1" applyNumberFormat="1" applyFont="1" applyBorder="1" applyAlignment="1">
      <alignment horizontal="center" vertical="center"/>
    </xf>
    <xf numFmtId="164" fontId="19" fillId="2" borderId="7" xfId="1" applyNumberFormat="1" applyFont="1" applyBorder="1" applyAlignment="1">
      <alignment horizontal="center" vertical="center"/>
    </xf>
    <xf numFmtId="0" fontId="9" fillId="7" borderId="8" xfId="5" applyFont="1" applyBorder="1" applyAlignment="1">
      <alignment horizontal="center" vertical="center"/>
    </xf>
    <xf numFmtId="164" fontId="13" fillId="0" borderId="8" xfId="3" applyNumberFormat="1" applyFont="1" applyFill="1" applyBorder="1" applyAlignment="1">
      <alignment horizontal="center" vertical="center"/>
    </xf>
    <xf numFmtId="164" fontId="14" fillId="0" borderId="8" xfId="3" applyNumberFormat="1" applyFont="1" applyFill="1" applyBorder="1" applyAlignment="1">
      <alignment horizontal="center" vertical="center"/>
    </xf>
    <xf numFmtId="43" fontId="15" fillId="0" borderId="8" xfId="7" applyFont="1" applyFill="1" applyBorder="1" applyAlignment="1">
      <alignment horizontal="center" vertical="center"/>
    </xf>
    <xf numFmtId="43" fontId="13" fillId="0" borderId="8" xfId="7" applyFont="1" applyFill="1" applyBorder="1" applyAlignment="1">
      <alignment horizontal="center" vertical="center"/>
    </xf>
    <xf numFmtId="43" fontId="23" fillId="2" borderId="7" xfId="1" applyNumberFormat="1" applyFont="1" applyBorder="1" applyAlignment="1">
      <alignment horizontal="center" vertical="center"/>
    </xf>
    <xf numFmtId="164" fontId="19" fillId="12" borderId="7" xfId="1" applyNumberFormat="1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19" fillId="2" borderId="8" xfId="1" applyFont="1" applyBorder="1" applyAlignment="1">
      <alignment horizontal="center" vertical="center"/>
    </xf>
    <xf numFmtId="0" fontId="9" fillId="7" borderId="8" xfId="5" applyFont="1" applyBorder="1" applyAlignment="1">
      <alignment horizontal="center" vertical="center"/>
    </xf>
    <xf numFmtId="0" fontId="6" fillId="6" borderId="0" xfId="0" applyFont="1" applyFill="1" applyAlignment="1">
      <alignment horizontal="center"/>
    </xf>
    <xf numFmtId="0" fontId="19" fillId="2" borderId="18" xfId="1" applyFont="1" applyBorder="1" applyAlignment="1">
      <alignment horizontal="center" vertical="center"/>
    </xf>
    <xf numFmtId="2" fontId="26" fillId="7" borderId="8" xfId="5" applyNumberFormat="1" applyFont="1" applyBorder="1" applyAlignment="1">
      <alignment horizontal="center" vertical="center"/>
    </xf>
    <xf numFmtId="2" fontId="18" fillId="11" borderId="8" xfId="2" applyNumberFormat="1" applyFont="1" applyFill="1" applyBorder="1" applyAlignment="1">
      <alignment horizontal="center" vertical="center"/>
    </xf>
    <xf numFmtId="0" fontId="27" fillId="8" borderId="0" xfId="0" applyFont="1" applyFill="1" applyBorder="1" applyAlignment="1">
      <alignment horizontal="center" vertical="center"/>
    </xf>
    <xf numFmtId="0" fontId="27" fillId="6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24" fillId="7" borderId="8" xfId="5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5" fillId="6" borderId="0" xfId="0" applyFont="1" applyFill="1" applyAlignment="1">
      <alignment horizontal="center" vertical="center"/>
    </xf>
    <xf numFmtId="0" fontId="18" fillId="10" borderId="2" xfId="7" applyNumberFormat="1" applyFont="1" applyFill="1" applyBorder="1" applyAlignment="1">
      <alignment horizontal="center" vertical="center"/>
    </xf>
    <xf numFmtId="0" fontId="13" fillId="0" borderId="3" xfId="7" applyNumberFormat="1" applyFont="1" applyFill="1" applyBorder="1" applyAlignment="1">
      <alignment horizontal="center" vertical="center"/>
    </xf>
    <xf numFmtId="0" fontId="13" fillId="0" borderId="1" xfId="7" applyNumberFormat="1" applyFont="1" applyFill="1" applyBorder="1" applyAlignment="1">
      <alignment horizontal="center" vertical="center"/>
    </xf>
    <xf numFmtId="0" fontId="16" fillId="10" borderId="2" xfId="7" applyNumberFormat="1" applyFont="1" applyFill="1" applyBorder="1" applyAlignment="1">
      <alignment horizontal="center" vertical="center"/>
    </xf>
    <xf numFmtId="0" fontId="22" fillId="10" borderId="2" xfId="7" applyNumberFormat="1" applyFont="1" applyFill="1" applyBorder="1" applyAlignment="1">
      <alignment horizontal="left" vertical="center"/>
    </xf>
    <xf numFmtId="0" fontId="14" fillId="0" borderId="1" xfId="7" applyNumberFormat="1" applyFont="1" applyFill="1" applyBorder="1" applyAlignment="1">
      <alignment horizontal="center" vertical="center"/>
    </xf>
    <xf numFmtId="0" fontId="22" fillId="10" borderId="2" xfId="7" applyNumberFormat="1" applyFont="1" applyFill="1" applyBorder="1" applyAlignment="1">
      <alignment horizontal="center" vertical="center"/>
    </xf>
    <xf numFmtId="0" fontId="15" fillId="0" borderId="9" xfId="7" applyNumberFormat="1" applyFont="1" applyFill="1" applyBorder="1" applyAlignment="1">
      <alignment horizontal="center" vertical="center"/>
    </xf>
    <xf numFmtId="0" fontId="13" fillId="0" borderId="9" xfId="7" applyNumberFormat="1" applyFont="1" applyFill="1" applyBorder="1" applyAlignment="1">
      <alignment horizontal="center" vertical="center"/>
    </xf>
    <xf numFmtId="0" fontId="1" fillId="0" borderId="3" xfId="7" applyNumberFormat="1" applyFill="1" applyBorder="1" applyAlignment="1">
      <alignment horizontal="center" vertical="center"/>
    </xf>
    <xf numFmtId="0" fontId="13" fillId="0" borderId="8" xfId="7" applyNumberFormat="1" applyFont="1" applyFill="1" applyBorder="1" applyAlignment="1">
      <alignment horizontal="center" vertical="center"/>
    </xf>
    <xf numFmtId="0" fontId="18" fillId="11" borderId="8" xfId="7" applyNumberFormat="1" applyFont="1" applyFill="1" applyBorder="1" applyAlignment="1">
      <alignment horizontal="center" vertical="center"/>
    </xf>
    <xf numFmtId="0" fontId="0" fillId="0" borderId="0" xfId="7" applyNumberFormat="1" applyFont="1"/>
    <xf numFmtId="43" fontId="22" fillId="10" borderId="22" xfId="7" applyFont="1" applyFill="1" applyBorder="1" applyAlignment="1">
      <alignment horizontal="center" vertical="center"/>
    </xf>
    <xf numFmtId="43" fontId="18" fillId="10" borderId="22" xfId="7" applyFont="1" applyFill="1" applyBorder="1" applyAlignment="1">
      <alignment horizontal="center" vertical="center"/>
    </xf>
    <xf numFmtId="0" fontId="18" fillId="10" borderId="22" xfId="7" applyNumberFormat="1" applyFont="1" applyFill="1" applyBorder="1" applyAlignment="1">
      <alignment horizontal="center" vertical="center"/>
    </xf>
    <xf numFmtId="43" fontId="16" fillId="10" borderId="22" xfId="7" applyFont="1" applyFill="1" applyBorder="1" applyAlignment="1">
      <alignment horizontal="center" vertical="center"/>
    </xf>
    <xf numFmtId="43" fontId="16" fillId="10" borderId="21" xfId="7" applyFont="1" applyFill="1" applyBorder="1" applyAlignment="1">
      <alignment horizontal="center" vertical="center"/>
    </xf>
    <xf numFmtId="43" fontId="16" fillId="10" borderId="2" xfId="7" applyFont="1" applyFill="1" applyBorder="1" applyAlignment="1">
      <alignment vertical="center"/>
    </xf>
    <xf numFmtId="0" fontId="16" fillId="10" borderId="2" xfId="7" applyNumberFormat="1" applyFont="1" applyFill="1" applyBorder="1" applyAlignment="1">
      <alignment vertical="center"/>
    </xf>
    <xf numFmtId="0" fontId="28" fillId="7" borderId="3" xfId="5" applyFont="1" applyBorder="1" applyAlignment="1">
      <alignment horizontal="center" vertical="center"/>
    </xf>
    <xf numFmtId="0" fontId="15" fillId="0" borderId="3" xfId="7" applyNumberFormat="1" applyFont="1" applyFill="1" applyBorder="1" applyAlignment="1">
      <alignment horizontal="center" vertical="center"/>
    </xf>
    <xf numFmtId="0" fontId="15" fillId="0" borderId="3" xfId="3" applyFont="1" applyFill="1" applyBorder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0" fontId="29" fillId="6" borderId="0" xfId="0" applyFont="1" applyFill="1" applyAlignment="1"/>
    <xf numFmtId="0" fontId="15" fillId="0" borderId="0" xfId="0" applyFont="1" applyAlignment="1">
      <alignment horizontal="center" vertical="center"/>
    </xf>
    <xf numFmtId="0" fontId="27" fillId="0" borderId="0" xfId="0" applyFont="1"/>
    <xf numFmtId="0" fontId="19" fillId="2" borderId="7" xfId="1" applyFont="1" applyBorder="1" applyAlignment="1">
      <alignment horizontal="center" vertical="center"/>
    </xf>
    <xf numFmtId="0" fontId="19" fillId="12" borderId="7" xfId="1" applyFont="1" applyFill="1" applyBorder="1" applyAlignment="1">
      <alignment horizontal="center" vertical="center"/>
    </xf>
    <xf numFmtId="2" fontId="27" fillId="5" borderId="17" xfId="4" applyNumberFormat="1" applyFont="1" applyBorder="1" applyAlignment="1">
      <alignment horizontal="center" vertical="center"/>
    </xf>
    <xf numFmtId="2" fontId="30" fillId="13" borderId="8" xfId="1" applyNumberFormat="1" applyFont="1" applyFill="1" applyBorder="1" applyAlignment="1">
      <alignment horizontal="center" vertical="center"/>
    </xf>
    <xf numFmtId="2" fontId="31" fillId="5" borderId="8" xfId="4" applyNumberFormat="1" applyFont="1" applyBorder="1" applyAlignment="1">
      <alignment horizontal="center" vertical="center"/>
    </xf>
    <xf numFmtId="0" fontId="9" fillId="7" borderId="8" xfId="5" applyFont="1" applyBorder="1" applyAlignment="1">
      <alignment horizontal="center" vertical="center"/>
    </xf>
    <xf numFmtId="164" fontId="1" fillId="0" borderId="3" xfId="3" applyNumberFormat="1" applyFill="1" applyBorder="1" applyAlignment="1">
      <alignment horizontal="center" vertical="center"/>
    </xf>
    <xf numFmtId="0" fontId="5" fillId="14" borderId="0" xfId="0" applyFont="1" applyFill="1" applyBorder="1" applyAlignment="1"/>
    <xf numFmtId="0" fontId="0" fillId="14" borderId="0" xfId="0" applyFill="1" applyBorder="1"/>
    <xf numFmtId="0" fontId="5" fillId="15" borderId="28" xfId="0" applyFont="1" applyFill="1" applyBorder="1" applyAlignment="1">
      <alignment vertical="center"/>
    </xf>
    <xf numFmtId="0" fontId="24" fillId="7" borderId="8" xfId="5" applyFont="1" applyBorder="1" applyAlignment="1">
      <alignment horizontal="left" vertical="center"/>
    </xf>
    <xf numFmtId="0" fontId="24" fillId="7" borderId="8" xfId="5" applyFont="1" applyBorder="1" applyAlignment="1">
      <alignment horizontal="left" vertical="center" wrapText="1"/>
    </xf>
    <xf numFmtId="0" fontId="0" fillId="14" borderId="0" xfId="0" applyFill="1" applyBorder="1" applyAlignment="1"/>
    <xf numFmtId="0" fontId="22" fillId="10" borderId="2" xfId="7" applyNumberFormat="1" applyFont="1" applyFill="1" applyBorder="1" applyAlignment="1">
      <alignment vertical="center"/>
    </xf>
    <xf numFmtId="0" fontId="33" fillId="7" borderId="8" xfId="5" applyFont="1" applyBorder="1" applyAlignment="1">
      <alignment horizontal="center" vertical="center"/>
    </xf>
    <xf numFmtId="0" fontId="33" fillId="7" borderId="8" xfId="7" applyNumberFormat="1" applyFont="1" applyFill="1" applyBorder="1" applyAlignment="1">
      <alignment horizontal="center" vertical="center"/>
    </xf>
    <xf numFmtId="0" fontId="33" fillId="7" borderId="8" xfId="5" applyFont="1" applyBorder="1" applyAlignment="1">
      <alignment horizontal="center" vertical="center" wrapText="1"/>
    </xf>
    <xf numFmtId="0" fontId="34" fillId="9" borderId="19" xfId="6" applyFont="1" applyBorder="1" applyAlignment="1">
      <alignment horizontal="right" vertical="center"/>
    </xf>
    <xf numFmtId="0" fontId="11" fillId="9" borderId="19" xfId="6" applyFont="1" applyBorder="1" applyAlignment="1">
      <alignment horizontal="right" vertical="center"/>
    </xf>
    <xf numFmtId="0" fontId="11" fillId="9" borderId="20" xfId="6" applyFont="1" applyBorder="1" applyAlignment="1">
      <alignment horizontal="right" vertical="center"/>
    </xf>
    <xf numFmtId="0" fontId="5" fillId="6" borderId="0" xfId="0" applyFont="1" applyFill="1" applyBorder="1" applyAlignment="1">
      <alignment horizontal="center"/>
    </xf>
    <xf numFmtId="0" fontId="9" fillId="7" borderId="6" xfId="5" applyFont="1" applyBorder="1" applyAlignment="1">
      <alignment horizontal="center" vertical="center"/>
    </xf>
    <xf numFmtId="0" fontId="9" fillId="7" borderId="4" xfId="5" applyFont="1" applyBorder="1" applyAlignment="1">
      <alignment horizontal="center" vertical="center"/>
    </xf>
    <xf numFmtId="0" fontId="9" fillId="7" borderId="5" xfId="5" applyFont="1" applyBorder="1" applyAlignment="1">
      <alignment horizontal="center" vertical="center"/>
    </xf>
    <xf numFmtId="0" fontId="9" fillId="7" borderId="8" xfId="5" applyFont="1" applyBorder="1" applyAlignment="1">
      <alignment horizontal="center" vertical="center"/>
    </xf>
    <xf numFmtId="2" fontId="9" fillId="7" borderId="12" xfId="5" applyNumberFormat="1" applyFont="1" applyBorder="1" applyAlignment="1">
      <alignment horizontal="center" vertical="center"/>
    </xf>
    <xf numFmtId="2" fontId="9" fillId="7" borderId="11" xfId="5" applyNumberFormat="1" applyFont="1" applyBorder="1" applyAlignment="1">
      <alignment horizontal="center" vertical="center"/>
    </xf>
    <xf numFmtId="2" fontId="9" fillId="7" borderId="16" xfId="5" applyNumberFormat="1" applyFont="1" applyBorder="1" applyAlignment="1">
      <alignment horizontal="center" vertical="center"/>
    </xf>
    <xf numFmtId="0" fontId="9" fillId="7" borderId="12" xfId="5" applyFont="1" applyBorder="1" applyAlignment="1">
      <alignment horizontal="center" vertical="center"/>
    </xf>
    <xf numFmtId="0" fontId="9" fillId="7" borderId="11" xfId="5" applyFont="1" applyBorder="1" applyAlignment="1">
      <alignment horizontal="center" vertical="center"/>
    </xf>
    <xf numFmtId="0" fontId="17" fillId="7" borderId="8" xfId="5" applyFont="1" applyBorder="1" applyAlignment="1">
      <alignment horizontal="center" vertical="center"/>
    </xf>
    <xf numFmtId="2" fontId="9" fillId="7" borderId="14" xfId="5" applyNumberFormat="1" applyFont="1" applyBorder="1" applyAlignment="1">
      <alignment horizontal="center" vertical="center"/>
    </xf>
    <xf numFmtId="2" fontId="9" fillId="7" borderId="13" xfId="5" applyNumberFormat="1" applyFont="1" applyBorder="1" applyAlignment="1">
      <alignment horizontal="center" vertical="center"/>
    </xf>
    <xf numFmtId="0" fontId="9" fillId="7" borderId="10" xfId="5" applyFont="1" applyBorder="1" applyAlignment="1">
      <alignment horizontal="center" vertical="center"/>
    </xf>
    <xf numFmtId="0" fontId="9" fillId="7" borderId="16" xfId="5" applyFont="1" applyBorder="1" applyAlignment="1">
      <alignment horizontal="center" vertical="center"/>
    </xf>
    <xf numFmtId="0" fontId="5" fillId="15" borderId="24" xfId="0" applyFont="1" applyFill="1" applyBorder="1" applyAlignment="1">
      <alignment horizontal="center" vertical="center"/>
    </xf>
    <xf numFmtId="0" fontId="5" fillId="15" borderId="25" xfId="0" applyFont="1" applyFill="1" applyBorder="1" applyAlignment="1">
      <alignment horizontal="center" vertical="center"/>
    </xf>
    <xf numFmtId="0" fontId="5" fillId="15" borderId="26" xfId="0" applyFont="1" applyFill="1" applyBorder="1" applyAlignment="1">
      <alignment horizontal="center" vertical="center"/>
    </xf>
    <xf numFmtId="0" fontId="5" fillId="15" borderId="27" xfId="0" applyFont="1" applyFill="1" applyBorder="1" applyAlignment="1">
      <alignment horizontal="center" vertical="center"/>
    </xf>
    <xf numFmtId="0" fontId="5" fillId="15" borderId="0" xfId="0" applyFont="1" applyFill="1" applyBorder="1" applyAlignment="1">
      <alignment horizontal="center" vertical="center"/>
    </xf>
    <xf numFmtId="0" fontId="11" fillId="9" borderId="15" xfId="6" applyFont="1" applyBorder="1" applyAlignment="1">
      <alignment horizontal="center" vertical="center"/>
    </xf>
    <xf numFmtId="0" fontId="11" fillId="9" borderId="23" xfId="6" applyFont="1" applyBorder="1" applyAlignment="1">
      <alignment horizontal="center" vertical="center"/>
    </xf>
    <xf numFmtId="0" fontId="32" fillId="15" borderId="24" xfId="0" applyFont="1" applyFill="1" applyBorder="1" applyAlignment="1">
      <alignment horizontal="center" vertical="center"/>
    </xf>
    <xf numFmtId="0" fontId="32" fillId="15" borderId="25" xfId="0" applyFont="1" applyFill="1" applyBorder="1" applyAlignment="1">
      <alignment horizontal="center" vertical="center"/>
    </xf>
    <xf numFmtId="0" fontId="32" fillId="15" borderId="26" xfId="0" applyFont="1" applyFill="1" applyBorder="1" applyAlignment="1">
      <alignment horizontal="center" vertical="center"/>
    </xf>
  </cellXfs>
  <cellStyles count="8">
    <cellStyle name="%20 - Vurgu4" xfId="3" builtinId="42"/>
    <cellStyle name="%60 - Vurgu4" xfId="4" builtinId="44"/>
    <cellStyle name="İyi" xfId="1" builtinId="26"/>
    <cellStyle name="Kötü" xfId="2" builtinId="27"/>
    <cellStyle name="Normal" xfId="0" builtinId="0"/>
    <cellStyle name="Nötr" xfId="5" builtinId="28"/>
    <cellStyle name="Virgül" xfId="7" builtinId="3"/>
    <cellStyle name="Vurgu4" xfId="6" builtinId="41"/>
  </cellStyles>
  <dxfs count="2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92E35B"/>
      <color rgb="FFFFD5D6"/>
      <color rgb="FFF9F9F9"/>
      <color rgb="FFFFF9DD"/>
      <color rgb="FFFFF8E5"/>
      <color rgb="FFFF9900"/>
      <color rgb="FFCCFFFF"/>
      <color rgb="FFC80E3A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DENEME </a:t>
            </a:r>
            <a:r>
              <a:rPr lang="tr-TR"/>
              <a:t>BAŞARI </a:t>
            </a:r>
            <a:r>
              <a:rPr lang="en-US"/>
              <a:t>ARTIŞ GRAFİĞİ</a:t>
            </a:r>
          </a:p>
        </c:rich>
      </c:tx>
      <c:layout>
        <c:manualLayout>
          <c:xMode val="edge"/>
          <c:yMode val="edge"/>
          <c:x val="0.27468077166138671"/>
          <c:y val="0.138150526717425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0"/>
          <c:y val="0.35074074074074074"/>
          <c:w val="0.93888888888888888"/>
          <c:h val="0.44898618193560541"/>
        </c:manualLayout>
      </c:layout>
      <c:barChart>
        <c:barDir val="col"/>
        <c:grouping val="clustered"/>
        <c:varyColors val="0"/>
        <c:ser>
          <c:idx val="0"/>
          <c:order val="0"/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'TYT GRAFİĞİM'!$A$6:$A$25</c:f>
              <c:strCache>
                <c:ptCount val="20"/>
                <c:pt idx="0">
                  <c:v>1.POLİMAT</c:v>
                </c:pt>
                <c:pt idx="1">
                  <c:v>2. HIZ VE RENK</c:v>
                </c:pt>
                <c:pt idx="2">
                  <c:v>3. MERKEZ</c:v>
                </c:pt>
                <c:pt idx="3">
                  <c:v>4. BİLGİ SARMALI</c:v>
                </c:pt>
                <c:pt idx="4">
                  <c:v>5.APOTEMİ</c:v>
                </c:pt>
                <c:pt idx="5">
                  <c:v>6. BİLGİ SARMALI</c:v>
                </c:pt>
                <c:pt idx="6">
                  <c:v>7. AKTİF YÖN</c:v>
                </c:pt>
                <c:pt idx="7">
                  <c:v>8. BİLGİ SARMAL</c:v>
                </c:pt>
                <c:pt idx="8">
                  <c:v>9. EGZERSİZ</c:v>
                </c:pt>
                <c:pt idx="9">
                  <c:v>10. YAYIN DENİZİ</c:v>
                </c:pt>
                <c:pt idx="10">
                  <c:v>11. DENEME</c:v>
                </c:pt>
                <c:pt idx="11">
                  <c:v>12. DENEME</c:v>
                </c:pt>
                <c:pt idx="12">
                  <c:v>13. DENEME</c:v>
                </c:pt>
                <c:pt idx="13">
                  <c:v>14. DENEME</c:v>
                </c:pt>
                <c:pt idx="14">
                  <c:v>15. DENEME</c:v>
                </c:pt>
                <c:pt idx="15">
                  <c:v>16. DENEME</c:v>
                </c:pt>
                <c:pt idx="16">
                  <c:v>17. DENEME</c:v>
                </c:pt>
                <c:pt idx="17">
                  <c:v>18. DENEME</c:v>
                </c:pt>
                <c:pt idx="18">
                  <c:v>19. DENEME</c:v>
                </c:pt>
                <c:pt idx="19">
                  <c:v>20. DENEME</c:v>
                </c:pt>
              </c:strCache>
            </c:strRef>
          </c:cat>
          <c:val>
            <c:numRef>
              <c:f>'TYT GRAFİĞİM'!$AE$6:$AE$25</c:f>
              <c:numCache>
                <c:formatCode>0.00</c:formatCode>
                <c:ptCount val="20"/>
                <c:pt idx="0">
                  <c:v>52.9375</c:v>
                </c:pt>
                <c:pt idx="1">
                  <c:v>44.494999999999997</c:v>
                </c:pt>
                <c:pt idx="2">
                  <c:v>45.247500000000002</c:v>
                </c:pt>
                <c:pt idx="3">
                  <c:v>48.77</c:v>
                </c:pt>
                <c:pt idx="4">
                  <c:v>44.620000000000012</c:v>
                </c:pt>
                <c:pt idx="5">
                  <c:v>52.375000000000007</c:v>
                </c:pt>
                <c:pt idx="6" formatCode="General">
                  <c:v>63.472500000000004</c:v>
                </c:pt>
                <c:pt idx="7">
                  <c:v>56.602500000000006</c:v>
                </c:pt>
                <c:pt idx="8">
                  <c:v>61.177500000000009</c:v>
                </c:pt>
                <c:pt idx="9">
                  <c:v>55.952500000000001</c:v>
                </c:pt>
                <c:pt idx="10">
                  <c:v>47.75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9C-4B5A-B98E-6BF2CFE9FFA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315"/>
        <c:overlap val="-40"/>
        <c:axId val="484722272"/>
        <c:axId val="484722600"/>
      </c:barChart>
      <c:catAx>
        <c:axId val="48472227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84722600"/>
        <c:crosses val="autoZero"/>
        <c:auto val="0"/>
        <c:lblAlgn val="ctr"/>
        <c:lblOffset val="100"/>
        <c:noMultiLvlLbl val="0"/>
      </c:catAx>
      <c:valAx>
        <c:axId val="48472260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847222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DENEME </a:t>
            </a:r>
            <a:r>
              <a:rPr lang="tr-TR"/>
              <a:t>BAŞARI </a:t>
            </a:r>
            <a:r>
              <a:rPr lang="en-US"/>
              <a:t>ARTIŞ GRAFİĞİ</a:t>
            </a:r>
          </a:p>
        </c:rich>
      </c:tx>
      <c:layout>
        <c:manualLayout>
          <c:xMode val="edge"/>
          <c:yMode val="edge"/>
          <c:x val="0.27468077166138671"/>
          <c:y val="0.138150526717425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3.5811176923726908E-2"/>
          <c:y val="0.34575147132109807"/>
          <c:w val="0.93888888888888888"/>
          <c:h val="0.4489861819356054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glow rad="127000">
                <a:schemeClr val="tx1">
                  <a:alpha val="57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>
                <a:glow rad="127000">
                  <a:schemeClr val="tx1"/>
                </a:glo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'AYT SÖZEL GRAFİĞİM'!$A$6:$A$25</c:f>
              <c:strCache>
                <c:ptCount val="20"/>
                <c:pt idx="0">
                  <c:v>1. POLİMAT</c:v>
                </c:pt>
                <c:pt idx="1">
                  <c:v>2. HIZ VE RENK</c:v>
                </c:pt>
                <c:pt idx="2">
                  <c:v>3. MERKEZ</c:v>
                </c:pt>
                <c:pt idx="3">
                  <c:v>4. BİLGİ SARMALI</c:v>
                </c:pt>
                <c:pt idx="4">
                  <c:v>5.APOTEMİ</c:v>
                </c:pt>
                <c:pt idx="5">
                  <c:v>6. BİLGİ SARMALI</c:v>
                </c:pt>
                <c:pt idx="6">
                  <c:v>7. AKTİF YÖN</c:v>
                </c:pt>
                <c:pt idx="7">
                  <c:v>8. BİLGİ SARMAL</c:v>
                </c:pt>
                <c:pt idx="8">
                  <c:v>9. EGZERSİZ</c:v>
                </c:pt>
                <c:pt idx="9">
                  <c:v>10. YAYIN DENİZİ</c:v>
                </c:pt>
                <c:pt idx="10">
                  <c:v>11. DENEME</c:v>
                </c:pt>
                <c:pt idx="11">
                  <c:v>12. DENEME</c:v>
                </c:pt>
                <c:pt idx="12">
                  <c:v>13. DENEME</c:v>
                </c:pt>
                <c:pt idx="13">
                  <c:v>14. DENEME</c:v>
                </c:pt>
                <c:pt idx="14">
                  <c:v>15. DENEME</c:v>
                </c:pt>
                <c:pt idx="15">
                  <c:v>16. DENEME</c:v>
                </c:pt>
                <c:pt idx="16">
                  <c:v>17. DENEME</c:v>
                </c:pt>
                <c:pt idx="17">
                  <c:v>18. DENEME</c:v>
                </c:pt>
                <c:pt idx="18">
                  <c:v>19. DENEME</c:v>
                </c:pt>
                <c:pt idx="19">
                  <c:v>20. DENEME</c:v>
                </c:pt>
              </c:strCache>
            </c:strRef>
          </c:cat>
          <c:val>
            <c:numRef>
              <c:f>'AYT SÖZEL GRAFİĞİM'!$Y$6:$Y$25</c:f>
              <c:numCache>
                <c:formatCode>0.00</c:formatCode>
                <c:ptCount val="20"/>
                <c:pt idx="0">
                  <c:v>51.044999999999995</c:v>
                </c:pt>
                <c:pt idx="1">
                  <c:v>43.162500000000001</c:v>
                </c:pt>
                <c:pt idx="2">
                  <c:v>43.657500000000006</c:v>
                </c:pt>
                <c:pt idx="3">
                  <c:v>47.410000000000004</c:v>
                </c:pt>
                <c:pt idx="4">
                  <c:v>42.565000000000005</c:v>
                </c:pt>
                <c:pt idx="5">
                  <c:v>50.237500000000004</c:v>
                </c:pt>
                <c:pt idx="6" formatCode="General">
                  <c:v>60.414999999999999</c:v>
                </c:pt>
                <c:pt idx="7">
                  <c:v>54.295000000000009</c:v>
                </c:pt>
                <c:pt idx="8">
                  <c:v>59.497500000000002</c:v>
                </c:pt>
                <c:pt idx="9">
                  <c:v>54.1875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02-4695-9C5E-6963CBEA49D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84722272"/>
        <c:axId val="484722600"/>
      </c:barChart>
      <c:catAx>
        <c:axId val="48472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>
            <a:glow rad="101600">
              <a:schemeClr val="accent2">
                <a:satMod val="175000"/>
                <a:alpha val="57000"/>
              </a:schemeClr>
            </a:glo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84722600"/>
        <c:crosses val="autoZero"/>
        <c:auto val="0"/>
        <c:lblAlgn val="ctr"/>
        <c:lblOffset val="100"/>
        <c:tickMarkSkip val="1"/>
        <c:noMultiLvlLbl val="0"/>
      </c:catAx>
      <c:valAx>
        <c:axId val="484722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>
              <a:glow>
                <a:schemeClr val="tx1"/>
              </a:glow>
            </a:effectLst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>
            <a:glow rad="127000">
              <a:srgbClr val="FF0000"/>
            </a:glo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847222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DENEME </a:t>
            </a:r>
            <a:r>
              <a:rPr lang="tr-TR"/>
              <a:t>BAŞARI </a:t>
            </a:r>
            <a:r>
              <a:rPr lang="en-US"/>
              <a:t>ARTIŞ GRAFİĞİ</a:t>
            </a:r>
          </a:p>
        </c:rich>
      </c:tx>
      <c:layout>
        <c:manualLayout>
          <c:xMode val="edge"/>
          <c:yMode val="edge"/>
          <c:x val="0.27468077166138671"/>
          <c:y val="0.138150526717425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3.5811176923726908E-2"/>
          <c:y val="0.34575147132109807"/>
          <c:w val="0.93888888888888888"/>
          <c:h val="0.4489861819356054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glow rad="127000">
                <a:schemeClr val="tx1">
                  <a:alpha val="57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>
                <a:glow rad="127000">
                  <a:schemeClr val="tx1"/>
                </a:glo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'AYT EA GRAFİĞİM'!$A$6:$A$25</c:f>
              <c:strCache>
                <c:ptCount val="20"/>
                <c:pt idx="0">
                  <c:v>1. POLİMAT</c:v>
                </c:pt>
                <c:pt idx="1">
                  <c:v>2. HIZ VE RENK</c:v>
                </c:pt>
                <c:pt idx="2">
                  <c:v>3. MERKEZ</c:v>
                </c:pt>
                <c:pt idx="3">
                  <c:v>4. BİLGİ SARMALI</c:v>
                </c:pt>
                <c:pt idx="4">
                  <c:v>5. APOTEMİ</c:v>
                </c:pt>
                <c:pt idx="5">
                  <c:v>6. BİLGİ SARMALI</c:v>
                </c:pt>
                <c:pt idx="6">
                  <c:v>7. AKTİF YÖN</c:v>
                </c:pt>
                <c:pt idx="7">
                  <c:v>8. BİLGİ SARMAL</c:v>
                </c:pt>
                <c:pt idx="8">
                  <c:v>9. EGZERSİZ</c:v>
                </c:pt>
                <c:pt idx="9">
                  <c:v>10. YAYIN DENİZİ</c:v>
                </c:pt>
                <c:pt idx="10">
                  <c:v>11. DENEME</c:v>
                </c:pt>
                <c:pt idx="11">
                  <c:v>12. DENEME</c:v>
                </c:pt>
                <c:pt idx="12">
                  <c:v>13. DENEME</c:v>
                </c:pt>
                <c:pt idx="13">
                  <c:v>14. DENEME</c:v>
                </c:pt>
                <c:pt idx="14">
                  <c:v>15. DENEME</c:v>
                </c:pt>
                <c:pt idx="15">
                  <c:v>16. DENEME</c:v>
                </c:pt>
                <c:pt idx="16">
                  <c:v>17. DENEME</c:v>
                </c:pt>
                <c:pt idx="17">
                  <c:v>18. DENEME</c:v>
                </c:pt>
                <c:pt idx="18">
                  <c:v>19. DENEME</c:v>
                </c:pt>
                <c:pt idx="19">
                  <c:v>20. DENEME</c:v>
                </c:pt>
              </c:strCache>
            </c:strRef>
          </c:cat>
          <c:val>
            <c:numRef>
              <c:f>'AYT EA GRAFİĞİM'!$P$6:$P$25</c:f>
              <c:numCache>
                <c:formatCode>0.00</c:formatCode>
                <c:ptCount val="20"/>
                <c:pt idx="0">
                  <c:v>35.924999999999997</c:v>
                </c:pt>
                <c:pt idx="1">
                  <c:v>28.897500000000001</c:v>
                </c:pt>
                <c:pt idx="2">
                  <c:v>31.962499999999999</c:v>
                </c:pt>
                <c:pt idx="3">
                  <c:v>33.227500000000006</c:v>
                </c:pt>
                <c:pt idx="4">
                  <c:v>29.01</c:v>
                </c:pt>
                <c:pt idx="5">
                  <c:v>35.380000000000003</c:v>
                </c:pt>
                <c:pt idx="6" formatCode="General">
                  <c:v>36.675000000000011</c:v>
                </c:pt>
                <c:pt idx="7">
                  <c:v>36.145000000000003</c:v>
                </c:pt>
                <c:pt idx="8">
                  <c:v>37.527500000000003</c:v>
                </c:pt>
                <c:pt idx="9">
                  <c:v>34.637500000000003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BA-4179-BB7C-4859F761B0D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84722272"/>
        <c:axId val="484722600"/>
      </c:barChart>
      <c:catAx>
        <c:axId val="48472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>
            <a:glow rad="101600">
              <a:schemeClr val="accent2">
                <a:satMod val="175000"/>
                <a:alpha val="57000"/>
              </a:schemeClr>
            </a:glo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84722600"/>
        <c:crosses val="autoZero"/>
        <c:auto val="0"/>
        <c:lblAlgn val="ctr"/>
        <c:lblOffset val="100"/>
        <c:tickMarkSkip val="1"/>
        <c:noMultiLvlLbl val="0"/>
      </c:catAx>
      <c:valAx>
        <c:axId val="484722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>
              <a:glow>
                <a:schemeClr val="tx1"/>
              </a:glow>
            </a:effectLst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>
            <a:glow rad="127000">
              <a:srgbClr val="FF0000"/>
            </a:glo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847222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DENEME </a:t>
            </a:r>
            <a:r>
              <a:rPr lang="tr-TR"/>
              <a:t>BAŞARI </a:t>
            </a:r>
            <a:r>
              <a:rPr lang="en-US"/>
              <a:t>ARTIŞ GRAFİĞİ</a:t>
            </a:r>
          </a:p>
        </c:rich>
      </c:tx>
      <c:layout>
        <c:manualLayout>
          <c:xMode val="edge"/>
          <c:yMode val="edge"/>
          <c:x val="0.27468077166138671"/>
          <c:y val="0.138150526717425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3.5811176923726908E-2"/>
          <c:y val="0.34575147132109807"/>
          <c:w val="0.93888888888888888"/>
          <c:h val="0.4489861819356054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glow rad="127000">
                <a:schemeClr val="tx1">
                  <a:alpha val="57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>
                <a:glow rad="127000">
                  <a:schemeClr val="tx1"/>
                </a:glo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'AYT SAYISAL GRAFİĞİM '!$A$6:$A$25</c:f>
              <c:strCache>
                <c:ptCount val="20"/>
                <c:pt idx="0">
                  <c:v>1. POLİMAT</c:v>
                </c:pt>
                <c:pt idx="1">
                  <c:v>2. HIZ VE RENK</c:v>
                </c:pt>
                <c:pt idx="2">
                  <c:v>3. MERKEZ</c:v>
                </c:pt>
                <c:pt idx="3">
                  <c:v>4. BİLGİ SARMALI</c:v>
                </c:pt>
                <c:pt idx="4">
                  <c:v>5. APOTEMİ</c:v>
                </c:pt>
                <c:pt idx="5">
                  <c:v>6. BİLGİ SARMALI</c:v>
                </c:pt>
                <c:pt idx="6">
                  <c:v>7. AKTİF YÖN</c:v>
                </c:pt>
                <c:pt idx="7">
                  <c:v>8. BİLGİ SARMAL</c:v>
                </c:pt>
                <c:pt idx="8">
                  <c:v>9. EGZERSİZ</c:v>
                </c:pt>
                <c:pt idx="9">
                  <c:v>10. YAYIN DENİZİ</c:v>
                </c:pt>
                <c:pt idx="10">
                  <c:v>11. DENEME</c:v>
                </c:pt>
                <c:pt idx="11">
                  <c:v>12. DENEME</c:v>
                </c:pt>
                <c:pt idx="12">
                  <c:v>13. DENEME</c:v>
                </c:pt>
                <c:pt idx="13">
                  <c:v>14. DENEME</c:v>
                </c:pt>
                <c:pt idx="14">
                  <c:v>15. DENEME</c:v>
                </c:pt>
                <c:pt idx="15">
                  <c:v>16. DENEME</c:v>
                </c:pt>
                <c:pt idx="16">
                  <c:v>17. DENEME</c:v>
                </c:pt>
                <c:pt idx="17">
                  <c:v>18. DENEME</c:v>
                </c:pt>
                <c:pt idx="18">
                  <c:v>19. DENEME</c:v>
                </c:pt>
                <c:pt idx="19">
                  <c:v>20. DENEME</c:v>
                </c:pt>
              </c:strCache>
            </c:strRef>
          </c:cat>
          <c:val>
            <c:numRef>
              <c:f>'AYT SAYISAL GRAFİĞİM '!$P$6:$P$25</c:f>
              <c:numCache>
                <c:formatCode>0.00</c:formatCode>
                <c:ptCount val="20"/>
                <c:pt idx="0">
                  <c:v>44.465000000000003</c:v>
                </c:pt>
                <c:pt idx="1">
                  <c:v>28.897500000000001</c:v>
                </c:pt>
                <c:pt idx="2">
                  <c:v>31.962499999999999</c:v>
                </c:pt>
                <c:pt idx="3">
                  <c:v>33.227500000000006</c:v>
                </c:pt>
                <c:pt idx="4">
                  <c:v>29.01</c:v>
                </c:pt>
                <c:pt idx="5">
                  <c:v>35.380000000000003</c:v>
                </c:pt>
                <c:pt idx="6" formatCode="General">
                  <c:v>36.675000000000011</c:v>
                </c:pt>
                <c:pt idx="7">
                  <c:v>36.145000000000003</c:v>
                </c:pt>
                <c:pt idx="8">
                  <c:v>37.527500000000003</c:v>
                </c:pt>
                <c:pt idx="9">
                  <c:v>34.637500000000003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79-4F57-9AE8-DA06D5AEE64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84722272"/>
        <c:axId val="484722600"/>
      </c:barChart>
      <c:catAx>
        <c:axId val="48472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>
            <a:glow rad="101600">
              <a:schemeClr val="accent2">
                <a:satMod val="175000"/>
                <a:alpha val="57000"/>
              </a:schemeClr>
            </a:glo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84722600"/>
        <c:crosses val="autoZero"/>
        <c:auto val="0"/>
        <c:lblAlgn val="ctr"/>
        <c:lblOffset val="100"/>
        <c:tickMarkSkip val="1"/>
        <c:noMultiLvlLbl val="0"/>
      </c:catAx>
      <c:valAx>
        <c:axId val="484722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>
              <a:glow>
                <a:schemeClr val="tx1"/>
              </a:glow>
            </a:effectLst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>
            <a:glow rad="127000">
              <a:srgbClr val="FF0000"/>
            </a:glo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847222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164726</xdr:rowOff>
    </xdr:from>
    <xdr:to>
      <xdr:col>30</xdr:col>
      <xdr:colOff>506506</xdr:colOff>
      <xdr:row>44</xdr:row>
      <xdr:rowOff>112545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564529EB-2263-44BB-B3C7-B21B6E9A07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11205</xdr:colOff>
      <xdr:row>26</xdr:row>
      <xdr:rowOff>0</xdr:rowOff>
    </xdr:from>
    <xdr:to>
      <xdr:col>25</xdr:col>
      <xdr:colOff>11205</xdr:colOff>
      <xdr:row>43</xdr:row>
      <xdr:rowOff>103909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5683D248-BD02-4B95-BD67-0D704B3FAC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11205</xdr:colOff>
      <xdr:row>26</xdr:row>
      <xdr:rowOff>0</xdr:rowOff>
    </xdr:from>
    <xdr:to>
      <xdr:col>16</xdr:col>
      <xdr:colOff>11205</xdr:colOff>
      <xdr:row>43</xdr:row>
      <xdr:rowOff>103909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ED33E6A1-F7E8-42B0-9290-07D0911240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11205</xdr:colOff>
      <xdr:row>27</xdr:row>
      <xdr:rowOff>19050</xdr:rowOff>
    </xdr:from>
    <xdr:to>
      <xdr:col>16</xdr:col>
      <xdr:colOff>38100</xdr:colOff>
      <xdr:row>46</xdr:row>
      <xdr:rowOff>38100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8F36A826-DF09-455D-A0A7-DCC5C874F1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107"/>
  <sheetViews>
    <sheetView tabSelected="1" topLeftCell="A10" zoomScale="85" zoomScaleNormal="85" workbookViewId="0">
      <selection activeCell="AG10" sqref="AG10"/>
    </sheetView>
  </sheetViews>
  <sheetFormatPr defaultRowHeight="15" x14ac:dyDescent="0.25"/>
  <cols>
    <col min="1" max="1" width="17.28515625" style="69" customWidth="1"/>
    <col min="2" max="2" width="5.7109375" style="96" customWidth="1"/>
    <col min="3" max="3" width="6.140625" style="2" customWidth="1"/>
    <col min="4" max="4" width="6.28515625" style="13" customWidth="1"/>
    <col min="5" max="5" width="5" style="2" customWidth="1"/>
    <col min="6" max="6" width="5.28515625" style="2" customWidth="1"/>
    <col min="7" max="7" width="5.85546875" style="13" customWidth="1"/>
    <col min="8" max="8" width="5.5703125" style="2" customWidth="1"/>
    <col min="9" max="9" width="5.42578125" style="2" customWidth="1"/>
    <col min="10" max="10" width="5.7109375" style="13" customWidth="1"/>
    <col min="11" max="11" width="6.7109375" style="2" customWidth="1"/>
    <col min="12" max="12" width="5.5703125" style="2" customWidth="1"/>
    <col min="13" max="13" width="5.42578125" style="2" customWidth="1"/>
    <col min="14" max="14" width="6" style="2" customWidth="1"/>
    <col min="15" max="15" width="5.42578125" style="2" customWidth="1"/>
    <col min="16" max="16" width="5" style="2" customWidth="1"/>
    <col min="17" max="17" width="6.140625" style="32" customWidth="1"/>
    <col min="18" max="18" width="6.28515625" style="32" customWidth="1"/>
    <col min="19" max="19" width="5.28515625" style="27" customWidth="1"/>
    <col min="20" max="21" width="5.28515625" style="2" customWidth="1"/>
    <col min="22" max="22" width="6.28515625" style="2" customWidth="1"/>
    <col min="23" max="23" width="5.5703125" style="2" customWidth="1"/>
    <col min="24" max="24" width="5.42578125" style="2" customWidth="1"/>
    <col min="25" max="25" width="6" style="2" customWidth="1"/>
    <col min="26" max="26" width="5.7109375" style="2" customWidth="1"/>
    <col min="27" max="27" width="6" style="2" customWidth="1"/>
    <col min="28" max="28" width="5.7109375" style="13" customWidth="1"/>
    <col min="29" max="29" width="18.7109375" style="2" customWidth="1"/>
    <col min="30" max="30" width="6.7109375" style="2" customWidth="1"/>
    <col min="31" max="31" width="7.85546875" style="67" customWidth="1"/>
  </cols>
  <sheetData>
    <row r="1" spans="1:31" ht="26.25" x14ac:dyDescent="0.4">
      <c r="A1" s="118" t="s">
        <v>36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</row>
    <row r="2" spans="1:31" ht="28.5" customHeight="1" x14ac:dyDescent="0.4">
      <c r="A2" s="118" t="s">
        <v>44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</row>
    <row r="3" spans="1:31" ht="20.25" customHeight="1" x14ac:dyDescent="0.25">
      <c r="A3" s="115" t="s">
        <v>52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7"/>
    </row>
    <row r="4" spans="1:31" s="10" customFormat="1" ht="25.5" customHeight="1" x14ac:dyDescent="0.25">
      <c r="A4" s="128" t="s">
        <v>31</v>
      </c>
      <c r="B4" s="119" t="s">
        <v>0</v>
      </c>
      <c r="C4" s="120"/>
      <c r="D4" s="121"/>
      <c r="E4" s="119" t="s">
        <v>14</v>
      </c>
      <c r="F4" s="120"/>
      <c r="G4" s="121"/>
      <c r="H4" s="119" t="s">
        <v>15</v>
      </c>
      <c r="I4" s="120"/>
      <c r="J4" s="121"/>
      <c r="K4" s="123" t="s">
        <v>16</v>
      </c>
      <c r="L4" s="124"/>
      <c r="M4" s="125"/>
      <c r="N4" s="131" t="s">
        <v>17</v>
      </c>
      <c r="O4" s="127"/>
      <c r="P4" s="132"/>
      <c r="Q4" s="126" t="s">
        <v>20</v>
      </c>
      <c r="R4" s="127"/>
      <c r="S4" s="127"/>
      <c r="T4" s="123" t="s">
        <v>18</v>
      </c>
      <c r="U4" s="124"/>
      <c r="V4" s="125"/>
      <c r="W4" s="123" t="s">
        <v>19</v>
      </c>
      <c r="X4" s="124"/>
      <c r="Y4" s="124"/>
      <c r="Z4" s="129" t="s">
        <v>21</v>
      </c>
      <c r="AA4" s="130"/>
      <c r="AB4" s="130"/>
      <c r="AC4" s="122" t="s">
        <v>27</v>
      </c>
      <c r="AD4" s="122"/>
      <c r="AE4" s="122"/>
    </row>
    <row r="5" spans="1:31" s="1" customFormat="1" ht="25.5" customHeight="1" x14ac:dyDescent="0.25">
      <c r="A5" s="128"/>
      <c r="B5" s="91" t="s">
        <v>1</v>
      </c>
      <c r="C5" s="7" t="s">
        <v>2</v>
      </c>
      <c r="D5" s="8" t="s">
        <v>3</v>
      </c>
      <c r="E5" s="9" t="s">
        <v>1</v>
      </c>
      <c r="F5" s="7" t="s">
        <v>2</v>
      </c>
      <c r="G5" s="8" t="s">
        <v>3</v>
      </c>
      <c r="H5" s="9" t="s">
        <v>1</v>
      </c>
      <c r="I5" s="7" t="s">
        <v>2</v>
      </c>
      <c r="J5" s="8" t="s">
        <v>3</v>
      </c>
      <c r="K5" s="9" t="s">
        <v>1</v>
      </c>
      <c r="L5" s="7" t="s">
        <v>2</v>
      </c>
      <c r="M5" s="8" t="s">
        <v>3</v>
      </c>
      <c r="N5" s="9" t="s">
        <v>1</v>
      </c>
      <c r="O5" s="7" t="s">
        <v>2</v>
      </c>
      <c r="P5" s="8" t="s">
        <v>3</v>
      </c>
      <c r="Q5" s="9" t="s">
        <v>1</v>
      </c>
      <c r="R5" s="7" t="s">
        <v>2</v>
      </c>
      <c r="S5" s="8" t="s">
        <v>3</v>
      </c>
      <c r="T5" s="9" t="s">
        <v>1</v>
      </c>
      <c r="U5" s="7" t="s">
        <v>2</v>
      </c>
      <c r="V5" s="8" t="s">
        <v>3</v>
      </c>
      <c r="W5" s="9" t="s">
        <v>1</v>
      </c>
      <c r="X5" s="7" t="s">
        <v>2</v>
      </c>
      <c r="Y5" s="8" t="s">
        <v>3</v>
      </c>
      <c r="Z5" s="9" t="s">
        <v>1</v>
      </c>
      <c r="AA5" s="7" t="s">
        <v>2</v>
      </c>
      <c r="AB5" s="19" t="s">
        <v>3</v>
      </c>
      <c r="AC5" s="58" t="s">
        <v>1</v>
      </c>
      <c r="AD5" s="49" t="s">
        <v>2</v>
      </c>
      <c r="AE5" s="61" t="s">
        <v>3</v>
      </c>
    </row>
    <row r="6" spans="1:31" x14ac:dyDescent="0.25">
      <c r="A6" s="112" t="s">
        <v>51</v>
      </c>
      <c r="B6" s="44">
        <v>29.82</v>
      </c>
      <c r="C6" s="42">
        <v>7.41</v>
      </c>
      <c r="D6" s="24">
        <f>B6-(C6/4)</f>
        <v>27.967500000000001</v>
      </c>
      <c r="E6" s="35">
        <v>3.68</v>
      </c>
      <c r="F6" s="16">
        <v>0.89</v>
      </c>
      <c r="G6" s="37">
        <f>E6-(F6/4)</f>
        <v>3.4575</v>
      </c>
      <c r="H6" s="35">
        <v>1.92</v>
      </c>
      <c r="I6" s="16">
        <v>1.45</v>
      </c>
      <c r="J6" s="89">
        <f>H6-(I6/4)</f>
        <v>1.5574999999999999</v>
      </c>
      <c r="K6" s="35">
        <v>3.16</v>
      </c>
      <c r="L6" s="16">
        <v>0.87</v>
      </c>
      <c r="M6" s="36">
        <f>K6-(L6/4)</f>
        <v>2.9425000000000003</v>
      </c>
      <c r="N6" s="38">
        <v>3.53</v>
      </c>
      <c r="O6" s="39">
        <v>0.92</v>
      </c>
      <c r="P6" s="36">
        <f>N6-(O6/4)</f>
        <v>3.3</v>
      </c>
      <c r="Q6" s="38">
        <v>10.97</v>
      </c>
      <c r="R6" s="38">
        <v>5.79</v>
      </c>
      <c r="S6" s="36">
        <f>Q6-(R6/4)</f>
        <v>9.5225000000000009</v>
      </c>
      <c r="T6" s="38">
        <v>2.66</v>
      </c>
      <c r="U6" s="38">
        <v>1.45</v>
      </c>
      <c r="V6" s="36">
        <f>T6-(U6/4)</f>
        <v>2.2975000000000003</v>
      </c>
      <c r="W6" s="38">
        <v>0.52</v>
      </c>
      <c r="X6" s="38">
        <v>0.93</v>
      </c>
      <c r="Y6" s="36">
        <f>W6-(X6/4)</f>
        <v>0.28749999999999998</v>
      </c>
      <c r="Z6" s="38">
        <v>1.76</v>
      </c>
      <c r="AA6" s="38">
        <v>0.62</v>
      </c>
      <c r="AB6" s="84">
        <f>Z6-(AA6/4)</f>
        <v>1.605</v>
      </c>
      <c r="AC6" s="4">
        <f>B6+E6+H6+K6+N6+Q6+T6+W6+Z6</f>
        <v>58.019999999999996</v>
      </c>
      <c r="AD6" s="51">
        <f>C6+F6+I6+L6+O6+R6+U6+X6+AA6</f>
        <v>20.329999999999998</v>
      </c>
      <c r="AE6" s="62">
        <f>AC6-(AD6/4)</f>
        <v>52.9375</v>
      </c>
    </row>
    <row r="7" spans="1:31" x14ac:dyDescent="0.25">
      <c r="A7" s="112" t="s">
        <v>23</v>
      </c>
      <c r="B7" s="44">
        <v>25.4</v>
      </c>
      <c r="C7" s="17">
        <v>10.98</v>
      </c>
      <c r="D7" s="24">
        <f t="shared" ref="D7:D14" si="0">B7-(C7/4)</f>
        <v>22.654999999999998</v>
      </c>
      <c r="E7" s="44">
        <v>2.1800000000000002</v>
      </c>
      <c r="F7" s="17">
        <v>2.2000000000000002</v>
      </c>
      <c r="G7" s="43">
        <f t="shared" ref="G7:G25" si="1">E7-(F7/4)</f>
        <v>1.6300000000000001</v>
      </c>
      <c r="H7" s="44">
        <v>3</v>
      </c>
      <c r="I7" s="17">
        <v>1.1200000000000001</v>
      </c>
      <c r="J7" s="89">
        <f t="shared" ref="J7:J25" si="2">H7-(I7/4)</f>
        <v>2.7199999999999998</v>
      </c>
      <c r="K7" s="17">
        <v>2.38</v>
      </c>
      <c r="L7" s="17">
        <v>1.95</v>
      </c>
      <c r="M7" s="43">
        <f t="shared" ref="M7:M26" si="3">K7-(L7/4)</f>
        <v>1.8924999999999998</v>
      </c>
      <c r="N7" s="45">
        <v>4.8</v>
      </c>
      <c r="O7" s="45">
        <v>0.12</v>
      </c>
      <c r="P7" s="43">
        <f t="shared" ref="P7:P25" si="4">N7-(O7/4)</f>
        <v>4.7699999999999996</v>
      </c>
      <c r="Q7" s="45">
        <v>8.4700000000000006</v>
      </c>
      <c r="R7" s="45">
        <v>3.82</v>
      </c>
      <c r="S7" s="43">
        <f t="shared" ref="S7:S26" si="5">Q7-(R7/4)</f>
        <v>7.5150000000000006</v>
      </c>
      <c r="T7" s="45">
        <v>2.52</v>
      </c>
      <c r="U7" s="45">
        <v>2.16</v>
      </c>
      <c r="V7" s="36">
        <f t="shared" ref="V7:V25" si="6">T7-(U7/4)</f>
        <v>1.98</v>
      </c>
      <c r="W7" s="45">
        <v>1.0900000000000001</v>
      </c>
      <c r="X7" s="45">
        <v>1</v>
      </c>
      <c r="Y7" s="43">
        <f t="shared" ref="Y7:Y25" si="7">W7-(X7/4)</f>
        <v>0.84000000000000008</v>
      </c>
      <c r="Z7" s="45">
        <v>0.8</v>
      </c>
      <c r="AA7" s="45">
        <v>1.23</v>
      </c>
      <c r="AB7" s="84">
        <f t="shared" ref="AB7:AB25" si="8">Z7-(AA7/4)</f>
        <v>0.49250000000000005</v>
      </c>
      <c r="AC7" s="4">
        <f t="shared" ref="AC7:AC25" si="9">B7+E7+H7+K7+N7+Q7+T7+W7+Z7</f>
        <v>50.64</v>
      </c>
      <c r="AD7" s="52">
        <f t="shared" ref="AD7:AD25" si="10">C7+F7+I7+L7+O7+R7+U7+X7+AA7</f>
        <v>24.580000000000002</v>
      </c>
      <c r="AE7" s="62">
        <f t="shared" ref="AE7:AE26" si="11">AC7-(AD7/4)</f>
        <v>44.494999999999997</v>
      </c>
    </row>
    <row r="8" spans="1:31" x14ac:dyDescent="0.25">
      <c r="A8" s="112" t="s">
        <v>24</v>
      </c>
      <c r="B8" s="44">
        <v>26.33</v>
      </c>
      <c r="C8" s="15">
        <v>10.29</v>
      </c>
      <c r="D8" s="24">
        <f t="shared" si="0"/>
        <v>23.7575</v>
      </c>
      <c r="E8" s="40">
        <v>3.06</v>
      </c>
      <c r="F8" s="15">
        <v>1.1599999999999999</v>
      </c>
      <c r="G8" s="46">
        <f t="shared" si="1"/>
        <v>2.77</v>
      </c>
      <c r="H8" s="40">
        <v>3.16</v>
      </c>
      <c r="I8" s="40">
        <v>0.86</v>
      </c>
      <c r="J8" s="89">
        <f t="shared" si="2"/>
        <v>2.9450000000000003</v>
      </c>
      <c r="K8" s="44">
        <v>2.7</v>
      </c>
      <c r="L8" s="17">
        <v>0.84</v>
      </c>
      <c r="M8" s="43">
        <f t="shared" si="3"/>
        <v>2.4900000000000002</v>
      </c>
      <c r="N8" s="45">
        <v>2.14</v>
      </c>
      <c r="O8" s="45">
        <v>1.63</v>
      </c>
      <c r="P8" s="43">
        <f t="shared" si="4"/>
        <v>1.7325000000000002</v>
      </c>
      <c r="Q8" s="45">
        <v>9.7799999999999994</v>
      </c>
      <c r="R8" s="45">
        <v>4.25</v>
      </c>
      <c r="S8" s="43">
        <f t="shared" si="5"/>
        <v>8.7174999999999994</v>
      </c>
      <c r="T8" s="45">
        <v>1.81</v>
      </c>
      <c r="U8" s="45">
        <v>2.2599999999999998</v>
      </c>
      <c r="V8" s="43">
        <f t="shared" si="6"/>
        <v>1.2450000000000001</v>
      </c>
      <c r="W8" s="45">
        <v>1.47</v>
      </c>
      <c r="X8" s="45">
        <v>1.35</v>
      </c>
      <c r="Y8" s="43">
        <f t="shared" si="7"/>
        <v>1.1324999999999998</v>
      </c>
      <c r="Z8" s="45">
        <v>0.79</v>
      </c>
      <c r="AA8" s="45">
        <v>1.33</v>
      </c>
      <c r="AB8" s="84">
        <f t="shared" si="8"/>
        <v>0.45750000000000002</v>
      </c>
      <c r="AC8" s="4">
        <f t="shared" si="9"/>
        <v>51.24</v>
      </c>
      <c r="AD8" s="53">
        <f t="shared" si="10"/>
        <v>23.97</v>
      </c>
      <c r="AE8" s="62">
        <f t="shared" si="11"/>
        <v>45.247500000000002</v>
      </c>
    </row>
    <row r="9" spans="1:31" x14ac:dyDescent="0.25">
      <c r="A9" s="112" t="s">
        <v>25</v>
      </c>
      <c r="B9" s="44">
        <v>25.94</v>
      </c>
      <c r="C9" s="15">
        <v>10.06</v>
      </c>
      <c r="D9" s="24">
        <f t="shared" si="0"/>
        <v>23.425000000000001</v>
      </c>
      <c r="E9" s="40">
        <v>3.78</v>
      </c>
      <c r="F9" s="15">
        <v>0.79</v>
      </c>
      <c r="G9" s="46">
        <f t="shared" si="1"/>
        <v>3.5824999999999996</v>
      </c>
      <c r="H9" s="40">
        <v>3.11</v>
      </c>
      <c r="I9" s="40">
        <v>1.03</v>
      </c>
      <c r="J9" s="89">
        <f t="shared" si="2"/>
        <v>2.8525</v>
      </c>
      <c r="K9" s="44">
        <v>3.57</v>
      </c>
      <c r="L9" s="17">
        <v>0.81</v>
      </c>
      <c r="M9" s="43">
        <f t="shared" si="3"/>
        <v>3.3674999999999997</v>
      </c>
      <c r="N9" s="45">
        <v>3.63</v>
      </c>
      <c r="O9" s="45">
        <v>0.68</v>
      </c>
      <c r="P9" s="43">
        <f t="shared" si="4"/>
        <v>3.46</v>
      </c>
      <c r="Q9" s="45">
        <v>11.11</v>
      </c>
      <c r="R9" s="45">
        <v>3.63</v>
      </c>
      <c r="S9" s="43">
        <f t="shared" si="5"/>
        <v>10.202499999999999</v>
      </c>
      <c r="T9" s="45">
        <v>0.83</v>
      </c>
      <c r="U9" s="45">
        <v>1.24</v>
      </c>
      <c r="V9" s="43">
        <f t="shared" si="6"/>
        <v>0.52</v>
      </c>
      <c r="W9" s="45">
        <v>0.98</v>
      </c>
      <c r="X9" s="45">
        <v>1.19</v>
      </c>
      <c r="Y9" s="43">
        <f t="shared" si="7"/>
        <v>0.6825</v>
      </c>
      <c r="Z9" s="45">
        <v>0.76</v>
      </c>
      <c r="AA9" s="45">
        <v>0.33</v>
      </c>
      <c r="AB9" s="84">
        <f t="shared" si="8"/>
        <v>0.67749999999999999</v>
      </c>
      <c r="AC9" s="4">
        <f t="shared" si="9"/>
        <v>53.71</v>
      </c>
      <c r="AD9" s="52">
        <f t="shared" si="10"/>
        <v>19.759999999999998</v>
      </c>
      <c r="AE9" s="62">
        <f t="shared" si="11"/>
        <v>48.77</v>
      </c>
    </row>
    <row r="10" spans="1:31" x14ac:dyDescent="0.25">
      <c r="A10" s="112" t="s">
        <v>50</v>
      </c>
      <c r="B10" s="44">
        <v>22.87</v>
      </c>
      <c r="C10" s="15">
        <v>12.44</v>
      </c>
      <c r="D10" s="24">
        <f t="shared" si="0"/>
        <v>19.760000000000002</v>
      </c>
      <c r="E10" s="40">
        <v>3.24</v>
      </c>
      <c r="F10" s="15">
        <v>1.1599999999999999</v>
      </c>
      <c r="G10" s="46">
        <f t="shared" si="1"/>
        <v>2.95</v>
      </c>
      <c r="H10" s="40">
        <v>3.1</v>
      </c>
      <c r="I10" s="40">
        <v>1.1200000000000001</v>
      </c>
      <c r="J10" s="89">
        <f t="shared" si="2"/>
        <v>2.8200000000000003</v>
      </c>
      <c r="K10" s="40">
        <v>3.67</v>
      </c>
      <c r="L10" s="17">
        <v>0.76</v>
      </c>
      <c r="M10" s="43">
        <f t="shared" si="3"/>
        <v>3.48</v>
      </c>
      <c r="N10" s="17">
        <v>3.65</v>
      </c>
      <c r="O10" s="17">
        <v>0.91</v>
      </c>
      <c r="P10" s="43">
        <f t="shared" si="4"/>
        <v>3.4224999999999999</v>
      </c>
      <c r="Q10" s="41">
        <v>10.39</v>
      </c>
      <c r="R10" s="41">
        <v>3.59</v>
      </c>
      <c r="S10" s="43">
        <f t="shared" si="5"/>
        <v>9.4924999999999997</v>
      </c>
      <c r="T10" s="45">
        <v>0.95</v>
      </c>
      <c r="U10" s="45">
        <v>1.24</v>
      </c>
      <c r="V10" s="43">
        <f t="shared" si="6"/>
        <v>0.6399999999999999</v>
      </c>
      <c r="W10" s="45">
        <v>1.49</v>
      </c>
      <c r="X10" s="45">
        <v>1.1499999999999999</v>
      </c>
      <c r="Y10" s="43">
        <f t="shared" si="7"/>
        <v>1.2025000000000001</v>
      </c>
      <c r="Z10" s="45">
        <v>0.95</v>
      </c>
      <c r="AA10" s="45">
        <v>0.39</v>
      </c>
      <c r="AB10" s="84">
        <f t="shared" si="8"/>
        <v>0.85249999999999992</v>
      </c>
      <c r="AC10" s="4">
        <f t="shared" si="9"/>
        <v>50.310000000000009</v>
      </c>
      <c r="AD10" s="53">
        <f t="shared" si="10"/>
        <v>22.759999999999994</v>
      </c>
      <c r="AE10" s="62">
        <f t="shared" si="11"/>
        <v>44.620000000000012</v>
      </c>
    </row>
    <row r="11" spans="1:31" x14ac:dyDescent="0.25">
      <c r="A11" s="112" t="s">
        <v>29</v>
      </c>
      <c r="B11" s="44">
        <v>28.2</v>
      </c>
      <c r="C11" s="15">
        <v>8.1</v>
      </c>
      <c r="D11" s="24">
        <f t="shared" si="0"/>
        <v>26.175000000000001</v>
      </c>
      <c r="E11" s="40">
        <v>3.35</v>
      </c>
      <c r="F11" s="15">
        <v>1.22</v>
      </c>
      <c r="G11" s="46">
        <f t="shared" si="1"/>
        <v>3.0449999999999999</v>
      </c>
      <c r="H11" s="40">
        <v>3.2</v>
      </c>
      <c r="I11" s="40">
        <v>1.1200000000000001</v>
      </c>
      <c r="J11" s="89">
        <f t="shared" si="2"/>
        <v>2.92</v>
      </c>
      <c r="K11" s="40">
        <v>3.68</v>
      </c>
      <c r="L11" s="17">
        <v>1.76</v>
      </c>
      <c r="M11" s="43">
        <f t="shared" si="3"/>
        <v>3.24</v>
      </c>
      <c r="N11" s="17">
        <v>3.65</v>
      </c>
      <c r="O11" s="17">
        <v>0.94</v>
      </c>
      <c r="P11" s="43">
        <f t="shared" si="4"/>
        <v>3.415</v>
      </c>
      <c r="Q11" s="41">
        <v>11.5</v>
      </c>
      <c r="R11" s="41">
        <v>2.9</v>
      </c>
      <c r="S11" s="43">
        <f t="shared" si="5"/>
        <v>10.775</v>
      </c>
      <c r="T11" s="41">
        <v>0.95</v>
      </c>
      <c r="U11" s="41">
        <v>1.1299999999999999</v>
      </c>
      <c r="V11" s="36">
        <f t="shared" si="6"/>
        <v>0.66749999999999998</v>
      </c>
      <c r="W11" s="41">
        <v>0.96</v>
      </c>
      <c r="X11" s="41">
        <v>0.95</v>
      </c>
      <c r="Y11" s="37">
        <f t="shared" si="7"/>
        <v>0.72249999999999992</v>
      </c>
      <c r="Z11" s="41">
        <v>1.49</v>
      </c>
      <c r="AA11" s="41">
        <v>0.3</v>
      </c>
      <c r="AB11" s="85">
        <f t="shared" si="8"/>
        <v>1.415</v>
      </c>
      <c r="AC11" s="4">
        <f t="shared" si="9"/>
        <v>56.980000000000004</v>
      </c>
      <c r="AD11" s="53">
        <f t="shared" si="10"/>
        <v>18.419999999999998</v>
      </c>
      <c r="AE11" s="62">
        <f t="shared" si="11"/>
        <v>52.375000000000007</v>
      </c>
    </row>
    <row r="12" spans="1:31" s="83" customFormat="1" x14ac:dyDescent="0.25">
      <c r="A12" s="113" t="s">
        <v>32</v>
      </c>
      <c r="B12" s="92">
        <v>28.3</v>
      </c>
      <c r="C12" s="73">
        <v>8.31</v>
      </c>
      <c r="D12" s="71">
        <f>B12-(C12/4)</f>
        <v>26.2225</v>
      </c>
      <c r="E12" s="72">
        <v>3.93</v>
      </c>
      <c r="F12" s="73">
        <v>0.8</v>
      </c>
      <c r="G12" s="75">
        <f t="shared" si="1"/>
        <v>3.73</v>
      </c>
      <c r="H12" s="72">
        <v>3.45</v>
      </c>
      <c r="I12" s="72">
        <v>0.62</v>
      </c>
      <c r="J12" s="90">
        <f t="shared" si="2"/>
        <v>3.2950000000000004</v>
      </c>
      <c r="K12" s="72">
        <v>3.6</v>
      </c>
      <c r="L12" s="76">
        <v>0.69</v>
      </c>
      <c r="M12" s="77">
        <f t="shared" si="3"/>
        <v>3.4275000000000002</v>
      </c>
      <c r="N12" s="78">
        <v>4.7300000000000004</v>
      </c>
      <c r="O12" s="78">
        <v>0.15</v>
      </c>
      <c r="P12" s="77">
        <f t="shared" si="4"/>
        <v>4.6925000000000008</v>
      </c>
      <c r="Q12" s="79">
        <v>18.329999999999998</v>
      </c>
      <c r="R12" s="79">
        <v>3.04</v>
      </c>
      <c r="S12" s="77">
        <f t="shared" si="5"/>
        <v>17.569999999999997</v>
      </c>
      <c r="T12" s="79">
        <v>1.8</v>
      </c>
      <c r="U12" s="79">
        <v>1.29</v>
      </c>
      <c r="V12" s="74">
        <f t="shared" si="6"/>
        <v>1.4775</v>
      </c>
      <c r="W12" s="79">
        <v>1.95</v>
      </c>
      <c r="X12" s="79">
        <v>0.64</v>
      </c>
      <c r="Y12" s="71">
        <f t="shared" si="7"/>
        <v>1.79</v>
      </c>
      <c r="Z12" s="79">
        <v>1.53</v>
      </c>
      <c r="AA12" s="79">
        <v>1.05</v>
      </c>
      <c r="AB12" s="86">
        <f t="shared" si="8"/>
        <v>1.2675000000000001</v>
      </c>
      <c r="AC12" s="80">
        <f t="shared" si="9"/>
        <v>67.62</v>
      </c>
      <c r="AD12" s="81">
        <f t="shared" si="10"/>
        <v>16.59</v>
      </c>
      <c r="AE12" s="82">
        <f t="shared" si="11"/>
        <v>63.472500000000004</v>
      </c>
    </row>
    <row r="13" spans="1:31" x14ac:dyDescent="0.25">
      <c r="A13" s="112" t="s">
        <v>34</v>
      </c>
      <c r="B13" s="44">
        <v>28.74</v>
      </c>
      <c r="C13" s="15">
        <v>8.1300000000000008</v>
      </c>
      <c r="D13" s="24">
        <f t="shared" si="0"/>
        <v>26.7075</v>
      </c>
      <c r="E13" s="40">
        <v>3.74</v>
      </c>
      <c r="F13" s="15">
        <v>1</v>
      </c>
      <c r="G13" s="46">
        <f t="shared" si="1"/>
        <v>3.49</v>
      </c>
      <c r="H13" s="40">
        <v>2.75</v>
      </c>
      <c r="I13" s="15">
        <v>1.18</v>
      </c>
      <c r="J13" s="89">
        <f t="shared" si="2"/>
        <v>2.4550000000000001</v>
      </c>
      <c r="K13" s="40">
        <v>3.66</v>
      </c>
      <c r="L13" s="17">
        <v>0.67</v>
      </c>
      <c r="M13" s="43">
        <f t="shared" si="3"/>
        <v>3.4925000000000002</v>
      </c>
      <c r="N13" s="45">
        <v>3.84</v>
      </c>
      <c r="O13" s="45">
        <v>0.69</v>
      </c>
      <c r="P13" s="43">
        <f t="shared" si="4"/>
        <v>3.6675</v>
      </c>
      <c r="Q13" s="41">
        <v>13.93</v>
      </c>
      <c r="R13" s="41">
        <v>3.23</v>
      </c>
      <c r="S13" s="43">
        <f t="shared" si="5"/>
        <v>13.1225</v>
      </c>
      <c r="T13" s="41">
        <v>1.7</v>
      </c>
      <c r="U13" s="41">
        <v>1.36</v>
      </c>
      <c r="V13" s="36">
        <f t="shared" si="6"/>
        <v>1.3599999999999999</v>
      </c>
      <c r="W13" s="41">
        <v>1.64</v>
      </c>
      <c r="X13" s="41">
        <v>0.97</v>
      </c>
      <c r="Y13" s="37">
        <f t="shared" si="7"/>
        <v>1.3975</v>
      </c>
      <c r="Z13" s="41">
        <v>1.1100000000000001</v>
      </c>
      <c r="AA13" s="41">
        <v>0.8</v>
      </c>
      <c r="AB13" s="85">
        <f t="shared" si="8"/>
        <v>0.91000000000000014</v>
      </c>
      <c r="AC13" s="4">
        <f t="shared" si="9"/>
        <v>61.110000000000007</v>
      </c>
      <c r="AD13" s="53">
        <f t="shared" si="10"/>
        <v>18.03</v>
      </c>
      <c r="AE13" s="62">
        <f t="shared" si="11"/>
        <v>56.602500000000006</v>
      </c>
    </row>
    <row r="14" spans="1:31" x14ac:dyDescent="0.25">
      <c r="A14" s="112" t="s">
        <v>33</v>
      </c>
      <c r="B14" s="44">
        <v>30.14</v>
      </c>
      <c r="C14" s="15">
        <v>7.25</v>
      </c>
      <c r="D14" s="24">
        <f t="shared" si="0"/>
        <v>28.327500000000001</v>
      </c>
      <c r="E14" s="40">
        <v>3.75</v>
      </c>
      <c r="F14" s="15">
        <v>0.79</v>
      </c>
      <c r="G14" s="37">
        <f t="shared" si="1"/>
        <v>3.5525000000000002</v>
      </c>
      <c r="H14" s="40">
        <v>2.63</v>
      </c>
      <c r="I14" s="15">
        <v>1.56</v>
      </c>
      <c r="J14" s="89">
        <f t="shared" si="2"/>
        <v>2.2399999999999998</v>
      </c>
      <c r="K14" s="40">
        <v>3.61</v>
      </c>
      <c r="L14" s="15">
        <v>0.81</v>
      </c>
      <c r="M14" s="43">
        <f t="shared" si="3"/>
        <v>3.4074999999999998</v>
      </c>
      <c r="N14" s="41">
        <v>4.05</v>
      </c>
      <c r="O14" s="41">
        <v>0.49</v>
      </c>
      <c r="P14" s="43">
        <f t="shared" si="4"/>
        <v>3.9274999999999998</v>
      </c>
      <c r="Q14" s="41">
        <v>18.89</v>
      </c>
      <c r="R14" s="41">
        <v>5.16</v>
      </c>
      <c r="S14" s="43">
        <f t="shared" si="5"/>
        <v>17.600000000000001</v>
      </c>
      <c r="T14" s="41">
        <v>0.88</v>
      </c>
      <c r="U14" s="41">
        <v>1.75</v>
      </c>
      <c r="V14" s="36">
        <f t="shared" si="6"/>
        <v>0.4425</v>
      </c>
      <c r="W14" s="41">
        <v>1</v>
      </c>
      <c r="X14" s="41">
        <v>0.77</v>
      </c>
      <c r="Y14" s="37">
        <f t="shared" si="7"/>
        <v>0.8075</v>
      </c>
      <c r="Z14" s="41">
        <v>1.04</v>
      </c>
      <c r="AA14" s="41">
        <v>0.67</v>
      </c>
      <c r="AB14" s="85">
        <f t="shared" si="8"/>
        <v>0.87250000000000005</v>
      </c>
      <c r="AC14" s="4">
        <f t="shared" si="9"/>
        <v>65.990000000000009</v>
      </c>
      <c r="AD14" s="53">
        <f t="shared" si="10"/>
        <v>19.250000000000004</v>
      </c>
      <c r="AE14" s="62">
        <f t="shared" si="11"/>
        <v>61.177500000000009</v>
      </c>
    </row>
    <row r="15" spans="1:31" x14ac:dyDescent="0.25">
      <c r="A15" s="114" t="s">
        <v>35</v>
      </c>
      <c r="B15" s="44">
        <v>28.14</v>
      </c>
      <c r="C15" s="15">
        <v>9.0500000000000007</v>
      </c>
      <c r="D15" s="37">
        <f t="shared" ref="D15:D25" si="12">B15-(C15/4)</f>
        <v>25.877500000000001</v>
      </c>
      <c r="E15" s="40">
        <v>3.46</v>
      </c>
      <c r="F15" s="15">
        <v>1.07</v>
      </c>
      <c r="G15" s="37">
        <f t="shared" si="1"/>
        <v>3.1924999999999999</v>
      </c>
      <c r="H15" s="40">
        <v>2.52</v>
      </c>
      <c r="I15" s="15">
        <v>1.27</v>
      </c>
      <c r="J15" s="36">
        <f t="shared" si="2"/>
        <v>2.2025000000000001</v>
      </c>
      <c r="K15" s="40">
        <v>3.5</v>
      </c>
      <c r="L15" s="15">
        <v>0.54</v>
      </c>
      <c r="M15" s="43">
        <f t="shared" si="3"/>
        <v>3.3650000000000002</v>
      </c>
      <c r="N15" s="41">
        <v>4.13</v>
      </c>
      <c r="O15" s="41">
        <v>0.68</v>
      </c>
      <c r="P15" s="43">
        <f t="shared" si="4"/>
        <v>3.96</v>
      </c>
      <c r="Q15" s="41">
        <v>14.86</v>
      </c>
      <c r="R15" s="41">
        <v>4.05</v>
      </c>
      <c r="S15" s="43">
        <f t="shared" si="5"/>
        <v>13.8475</v>
      </c>
      <c r="T15" s="41">
        <v>2.0499999999999998</v>
      </c>
      <c r="U15" s="41">
        <v>1.23</v>
      </c>
      <c r="V15" s="36">
        <f t="shared" si="6"/>
        <v>1.7424999999999997</v>
      </c>
      <c r="W15" s="41">
        <v>0.91</v>
      </c>
      <c r="X15" s="41">
        <v>1.0900000000000001</v>
      </c>
      <c r="Y15" s="37">
        <f t="shared" si="7"/>
        <v>0.63749999999999996</v>
      </c>
      <c r="Z15" s="41">
        <v>1.39</v>
      </c>
      <c r="AA15" s="41">
        <v>1.05</v>
      </c>
      <c r="AB15" s="85">
        <f t="shared" si="8"/>
        <v>1.1274999999999999</v>
      </c>
      <c r="AC15" s="4">
        <f t="shared" si="9"/>
        <v>60.96</v>
      </c>
      <c r="AD15" s="53">
        <f t="shared" si="10"/>
        <v>20.03</v>
      </c>
      <c r="AE15" s="62">
        <f t="shared" si="11"/>
        <v>55.952500000000001</v>
      </c>
    </row>
    <row r="16" spans="1:31" x14ac:dyDescent="0.25">
      <c r="A16" s="112" t="s">
        <v>4</v>
      </c>
      <c r="B16" s="44">
        <v>20</v>
      </c>
      <c r="C16" s="15">
        <v>1</v>
      </c>
      <c r="D16" s="37">
        <f t="shared" si="12"/>
        <v>19.75</v>
      </c>
      <c r="E16" s="40">
        <v>3</v>
      </c>
      <c r="F16" s="15"/>
      <c r="G16" s="37">
        <f t="shared" si="1"/>
        <v>3</v>
      </c>
      <c r="H16" s="40">
        <v>2</v>
      </c>
      <c r="I16" s="15"/>
      <c r="J16" s="36">
        <f t="shared" si="2"/>
        <v>2</v>
      </c>
      <c r="K16" s="40">
        <v>3</v>
      </c>
      <c r="L16" s="15"/>
      <c r="M16" s="43">
        <f t="shared" si="3"/>
        <v>3</v>
      </c>
      <c r="N16" s="41">
        <v>4</v>
      </c>
      <c r="O16" s="41"/>
      <c r="P16" s="43">
        <f t="shared" si="4"/>
        <v>4</v>
      </c>
      <c r="Q16" s="41">
        <v>15</v>
      </c>
      <c r="R16" s="41"/>
      <c r="S16" s="43">
        <f t="shared" si="5"/>
        <v>15</v>
      </c>
      <c r="T16" s="41"/>
      <c r="U16" s="41"/>
      <c r="V16" s="36">
        <f t="shared" si="6"/>
        <v>0</v>
      </c>
      <c r="W16" s="41">
        <v>1</v>
      </c>
      <c r="X16" s="41"/>
      <c r="Y16" s="37">
        <f t="shared" si="7"/>
        <v>1</v>
      </c>
      <c r="Z16" s="41"/>
      <c r="AA16" s="41"/>
      <c r="AB16" s="85">
        <f t="shared" si="8"/>
        <v>0</v>
      </c>
      <c r="AC16" s="80">
        <f t="shared" si="9"/>
        <v>48</v>
      </c>
      <c r="AD16" s="53">
        <f t="shared" si="10"/>
        <v>1</v>
      </c>
      <c r="AE16" s="62">
        <f t="shared" si="11"/>
        <v>47.75</v>
      </c>
    </row>
    <row r="17" spans="1:31" x14ac:dyDescent="0.25">
      <c r="A17" s="112" t="s">
        <v>5</v>
      </c>
      <c r="B17" s="44"/>
      <c r="C17" s="15"/>
      <c r="D17" s="37">
        <f t="shared" si="12"/>
        <v>0</v>
      </c>
      <c r="E17" s="40"/>
      <c r="F17" s="15"/>
      <c r="G17" s="37">
        <f t="shared" si="1"/>
        <v>0</v>
      </c>
      <c r="H17" s="40"/>
      <c r="I17" s="15"/>
      <c r="J17" s="36">
        <f t="shared" si="2"/>
        <v>0</v>
      </c>
      <c r="K17" s="40"/>
      <c r="L17" s="15"/>
      <c r="M17" s="43">
        <f t="shared" si="3"/>
        <v>0</v>
      </c>
      <c r="N17" s="41"/>
      <c r="O17" s="41"/>
      <c r="P17" s="43">
        <f t="shared" si="4"/>
        <v>0</v>
      </c>
      <c r="Q17" s="41"/>
      <c r="R17" s="41"/>
      <c r="S17" s="43">
        <f t="shared" si="5"/>
        <v>0</v>
      </c>
      <c r="T17" s="41"/>
      <c r="U17" s="41"/>
      <c r="V17" s="36">
        <f t="shared" si="6"/>
        <v>0</v>
      </c>
      <c r="W17" s="41"/>
      <c r="X17" s="41"/>
      <c r="Y17" s="37">
        <f t="shared" si="7"/>
        <v>0</v>
      </c>
      <c r="Z17" s="41"/>
      <c r="AA17" s="41"/>
      <c r="AB17" s="85">
        <f t="shared" si="8"/>
        <v>0</v>
      </c>
      <c r="AC17" s="4">
        <f t="shared" si="9"/>
        <v>0</v>
      </c>
      <c r="AD17" s="53">
        <f t="shared" si="10"/>
        <v>0</v>
      </c>
      <c r="AE17" s="62">
        <f t="shared" si="11"/>
        <v>0</v>
      </c>
    </row>
    <row r="18" spans="1:31" x14ac:dyDescent="0.25">
      <c r="A18" s="112" t="s">
        <v>6</v>
      </c>
      <c r="B18" s="44"/>
      <c r="C18" s="15"/>
      <c r="D18" s="37">
        <f t="shared" si="12"/>
        <v>0</v>
      </c>
      <c r="E18" s="40"/>
      <c r="F18" s="15"/>
      <c r="G18" s="37">
        <f t="shared" si="1"/>
        <v>0</v>
      </c>
      <c r="H18" s="40"/>
      <c r="I18" s="15"/>
      <c r="J18" s="36">
        <f t="shared" si="2"/>
        <v>0</v>
      </c>
      <c r="K18" s="40"/>
      <c r="L18" s="15"/>
      <c r="M18" s="43">
        <f t="shared" si="3"/>
        <v>0</v>
      </c>
      <c r="N18" s="41"/>
      <c r="O18" s="41"/>
      <c r="P18" s="43">
        <f t="shared" si="4"/>
        <v>0</v>
      </c>
      <c r="Q18" s="41"/>
      <c r="R18" s="41"/>
      <c r="S18" s="43">
        <f t="shared" si="5"/>
        <v>0</v>
      </c>
      <c r="T18" s="41"/>
      <c r="U18" s="41"/>
      <c r="V18" s="36">
        <f t="shared" si="6"/>
        <v>0</v>
      </c>
      <c r="W18" s="41"/>
      <c r="X18" s="41"/>
      <c r="Y18" s="37">
        <f t="shared" si="7"/>
        <v>0</v>
      </c>
      <c r="Z18" s="41"/>
      <c r="AA18" s="41"/>
      <c r="AB18" s="85">
        <f t="shared" si="8"/>
        <v>0</v>
      </c>
      <c r="AC18" s="4">
        <f t="shared" si="9"/>
        <v>0</v>
      </c>
      <c r="AD18" s="53">
        <f t="shared" si="10"/>
        <v>0</v>
      </c>
      <c r="AE18" s="62">
        <f t="shared" si="11"/>
        <v>0</v>
      </c>
    </row>
    <row r="19" spans="1:31" x14ac:dyDescent="0.25">
      <c r="A19" s="112" t="s">
        <v>7</v>
      </c>
      <c r="B19" s="44"/>
      <c r="C19" s="15"/>
      <c r="D19" s="37">
        <f t="shared" si="12"/>
        <v>0</v>
      </c>
      <c r="E19" s="40"/>
      <c r="F19" s="15"/>
      <c r="G19" s="37">
        <f t="shared" si="1"/>
        <v>0</v>
      </c>
      <c r="H19" s="40"/>
      <c r="I19" s="15"/>
      <c r="J19" s="36">
        <f t="shared" si="2"/>
        <v>0</v>
      </c>
      <c r="K19" s="40"/>
      <c r="L19" s="15"/>
      <c r="M19" s="43">
        <f t="shared" si="3"/>
        <v>0</v>
      </c>
      <c r="N19" s="41"/>
      <c r="O19" s="41"/>
      <c r="P19" s="43">
        <f t="shared" si="4"/>
        <v>0</v>
      </c>
      <c r="Q19" s="41"/>
      <c r="R19" s="41"/>
      <c r="S19" s="43">
        <f t="shared" si="5"/>
        <v>0</v>
      </c>
      <c r="T19" s="41"/>
      <c r="U19" s="41"/>
      <c r="V19" s="36">
        <f t="shared" si="6"/>
        <v>0</v>
      </c>
      <c r="W19" s="41"/>
      <c r="X19" s="41"/>
      <c r="Y19" s="37">
        <f t="shared" si="7"/>
        <v>0</v>
      </c>
      <c r="Z19" s="41"/>
      <c r="AA19" s="41"/>
      <c r="AB19" s="85">
        <f t="shared" si="8"/>
        <v>0</v>
      </c>
      <c r="AC19" s="4">
        <f t="shared" si="9"/>
        <v>0</v>
      </c>
      <c r="AD19" s="53">
        <f t="shared" si="10"/>
        <v>0</v>
      </c>
      <c r="AE19" s="62">
        <f t="shared" si="11"/>
        <v>0</v>
      </c>
    </row>
    <row r="20" spans="1:31" x14ac:dyDescent="0.25">
      <c r="A20" s="112" t="s">
        <v>8</v>
      </c>
      <c r="B20" s="93"/>
      <c r="C20" s="3"/>
      <c r="D20" s="37">
        <f t="shared" si="12"/>
        <v>0</v>
      </c>
      <c r="E20" s="4"/>
      <c r="F20" s="3"/>
      <c r="G20" s="36">
        <f t="shared" si="1"/>
        <v>0</v>
      </c>
      <c r="H20" s="4"/>
      <c r="I20" s="3"/>
      <c r="J20" s="36">
        <f t="shared" si="2"/>
        <v>0</v>
      </c>
      <c r="K20" s="4"/>
      <c r="L20" s="3"/>
      <c r="M20" s="43">
        <f t="shared" si="3"/>
        <v>0</v>
      </c>
      <c r="N20" s="18"/>
      <c r="O20" s="18"/>
      <c r="P20" s="43">
        <f t="shared" si="4"/>
        <v>0</v>
      </c>
      <c r="Q20" s="18"/>
      <c r="R20" s="18"/>
      <c r="S20" s="43">
        <f t="shared" si="5"/>
        <v>0</v>
      </c>
      <c r="T20" s="18"/>
      <c r="U20" s="18"/>
      <c r="V20" s="36">
        <f t="shared" si="6"/>
        <v>0</v>
      </c>
      <c r="W20" s="18"/>
      <c r="X20" s="18"/>
      <c r="Y20" s="36">
        <f t="shared" si="7"/>
        <v>0</v>
      </c>
      <c r="Z20" s="18"/>
      <c r="AA20" s="18"/>
      <c r="AB20" s="87">
        <f t="shared" si="8"/>
        <v>0</v>
      </c>
      <c r="AC20" s="4">
        <f t="shared" si="9"/>
        <v>0</v>
      </c>
      <c r="AD20" s="50">
        <f t="shared" si="10"/>
        <v>0</v>
      </c>
      <c r="AE20" s="62">
        <f t="shared" si="11"/>
        <v>0</v>
      </c>
    </row>
    <row r="21" spans="1:31" x14ac:dyDescent="0.25">
      <c r="A21" s="112" t="s">
        <v>9</v>
      </c>
      <c r="B21" s="93"/>
      <c r="C21" s="3"/>
      <c r="D21" s="37">
        <f t="shared" si="12"/>
        <v>0</v>
      </c>
      <c r="E21" s="4"/>
      <c r="F21" s="3"/>
      <c r="G21" s="36">
        <f t="shared" si="1"/>
        <v>0</v>
      </c>
      <c r="H21" s="4"/>
      <c r="I21" s="3"/>
      <c r="J21" s="36">
        <f t="shared" si="2"/>
        <v>0</v>
      </c>
      <c r="K21" s="4"/>
      <c r="L21" s="3"/>
      <c r="M21" s="43">
        <f t="shared" si="3"/>
        <v>0</v>
      </c>
      <c r="N21" s="18"/>
      <c r="O21" s="18"/>
      <c r="P21" s="43">
        <f t="shared" si="4"/>
        <v>0</v>
      </c>
      <c r="Q21" s="18"/>
      <c r="R21" s="18"/>
      <c r="S21" s="43">
        <f t="shared" si="5"/>
        <v>0</v>
      </c>
      <c r="T21" s="18"/>
      <c r="U21" s="18"/>
      <c r="V21" s="36">
        <f t="shared" si="6"/>
        <v>0</v>
      </c>
      <c r="W21" s="18"/>
      <c r="X21" s="18"/>
      <c r="Y21" s="36">
        <f t="shared" si="7"/>
        <v>0</v>
      </c>
      <c r="Z21" s="18"/>
      <c r="AA21" s="18"/>
      <c r="AB21" s="87">
        <f t="shared" si="8"/>
        <v>0</v>
      </c>
      <c r="AC21" s="4">
        <f t="shared" si="9"/>
        <v>0</v>
      </c>
      <c r="AD21" s="50">
        <f t="shared" si="10"/>
        <v>0</v>
      </c>
      <c r="AE21" s="62">
        <f t="shared" si="11"/>
        <v>0</v>
      </c>
    </row>
    <row r="22" spans="1:31" x14ac:dyDescent="0.25">
      <c r="A22" s="112" t="s">
        <v>10</v>
      </c>
      <c r="B22" s="93"/>
      <c r="C22" s="3"/>
      <c r="D22" s="37">
        <f t="shared" si="12"/>
        <v>0</v>
      </c>
      <c r="E22" s="4"/>
      <c r="F22" s="3"/>
      <c r="G22" s="36">
        <f t="shared" si="1"/>
        <v>0</v>
      </c>
      <c r="H22" s="4"/>
      <c r="I22" s="3"/>
      <c r="J22" s="36">
        <f t="shared" si="2"/>
        <v>0</v>
      </c>
      <c r="K22" s="4"/>
      <c r="L22" s="3"/>
      <c r="M22" s="43">
        <f t="shared" si="3"/>
        <v>0</v>
      </c>
      <c r="N22" s="18"/>
      <c r="O22" s="18"/>
      <c r="P22" s="43">
        <f t="shared" si="4"/>
        <v>0</v>
      </c>
      <c r="Q22" s="18"/>
      <c r="R22" s="18"/>
      <c r="S22" s="43">
        <f t="shared" si="5"/>
        <v>0</v>
      </c>
      <c r="T22" s="18"/>
      <c r="U22" s="18"/>
      <c r="V22" s="36">
        <f t="shared" si="6"/>
        <v>0</v>
      </c>
      <c r="W22" s="18"/>
      <c r="X22" s="18"/>
      <c r="Y22" s="36">
        <f t="shared" si="7"/>
        <v>0</v>
      </c>
      <c r="Z22" s="18"/>
      <c r="AA22" s="18"/>
      <c r="AB22" s="87">
        <f t="shared" si="8"/>
        <v>0</v>
      </c>
      <c r="AC22" s="4">
        <f t="shared" si="9"/>
        <v>0</v>
      </c>
      <c r="AD22" s="50">
        <f t="shared" si="10"/>
        <v>0</v>
      </c>
      <c r="AE22" s="62">
        <f t="shared" si="11"/>
        <v>0</v>
      </c>
    </row>
    <row r="23" spans="1:31" x14ac:dyDescent="0.25">
      <c r="A23" s="112" t="s">
        <v>11</v>
      </c>
      <c r="B23" s="93"/>
      <c r="C23" s="3"/>
      <c r="D23" s="37">
        <f t="shared" si="12"/>
        <v>0</v>
      </c>
      <c r="E23" s="4"/>
      <c r="F23" s="3"/>
      <c r="G23" s="36">
        <f t="shared" si="1"/>
        <v>0</v>
      </c>
      <c r="H23" s="4"/>
      <c r="I23" s="3"/>
      <c r="J23" s="36">
        <f t="shared" si="2"/>
        <v>0</v>
      </c>
      <c r="K23" s="4"/>
      <c r="L23" s="3"/>
      <c r="M23" s="43">
        <f t="shared" si="3"/>
        <v>0</v>
      </c>
      <c r="N23" s="18"/>
      <c r="O23" s="18"/>
      <c r="P23" s="43">
        <f t="shared" si="4"/>
        <v>0</v>
      </c>
      <c r="Q23" s="18"/>
      <c r="R23" s="18"/>
      <c r="S23" s="43">
        <f t="shared" si="5"/>
        <v>0</v>
      </c>
      <c r="T23" s="18"/>
      <c r="U23" s="18"/>
      <c r="V23" s="36">
        <f t="shared" si="6"/>
        <v>0</v>
      </c>
      <c r="W23" s="18"/>
      <c r="X23" s="18"/>
      <c r="Y23" s="36">
        <f t="shared" si="7"/>
        <v>0</v>
      </c>
      <c r="Z23" s="18"/>
      <c r="AA23" s="18"/>
      <c r="AB23" s="87">
        <f t="shared" si="8"/>
        <v>0</v>
      </c>
      <c r="AC23" s="4">
        <f t="shared" si="9"/>
        <v>0</v>
      </c>
      <c r="AD23" s="50">
        <f t="shared" si="10"/>
        <v>0</v>
      </c>
      <c r="AE23" s="62">
        <f t="shared" si="11"/>
        <v>0</v>
      </c>
    </row>
    <row r="24" spans="1:31" x14ac:dyDescent="0.25">
      <c r="A24" s="112" t="s">
        <v>12</v>
      </c>
      <c r="B24" s="93"/>
      <c r="C24" s="3"/>
      <c r="D24" s="37">
        <f t="shared" si="12"/>
        <v>0</v>
      </c>
      <c r="E24" s="4"/>
      <c r="F24" s="3"/>
      <c r="G24" s="36">
        <f t="shared" si="1"/>
        <v>0</v>
      </c>
      <c r="H24" s="4"/>
      <c r="I24" s="3"/>
      <c r="J24" s="36">
        <f t="shared" si="2"/>
        <v>0</v>
      </c>
      <c r="K24" s="4"/>
      <c r="L24" s="3"/>
      <c r="M24" s="43">
        <f t="shared" si="3"/>
        <v>0</v>
      </c>
      <c r="N24" s="18"/>
      <c r="O24" s="18"/>
      <c r="P24" s="43">
        <f t="shared" si="4"/>
        <v>0</v>
      </c>
      <c r="Q24" s="18"/>
      <c r="R24" s="18"/>
      <c r="S24" s="43">
        <f t="shared" si="5"/>
        <v>0</v>
      </c>
      <c r="T24" s="18"/>
      <c r="U24" s="18"/>
      <c r="V24" s="36">
        <f t="shared" si="6"/>
        <v>0</v>
      </c>
      <c r="W24" s="18"/>
      <c r="X24" s="18"/>
      <c r="Y24" s="36">
        <f t="shared" si="7"/>
        <v>0</v>
      </c>
      <c r="Z24" s="18"/>
      <c r="AA24" s="18"/>
      <c r="AB24" s="87">
        <f t="shared" si="8"/>
        <v>0</v>
      </c>
      <c r="AC24" s="4">
        <f t="shared" si="9"/>
        <v>0</v>
      </c>
      <c r="AD24" s="50">
        <f t="shared" si="10"/>
        <v>0</v>
      </c>
      <c r="AE24" s="62">
        <f t="shared" si="11"/>
        <v>0</v>
      </c>
    </row>
    <row r="25" spans="1:31" ht="15.75" thickBot="1" x14ac:dyDescent="0.3">
      <c r="A25" s="112" t="s">
        <v>13</v>
      </c>
      <c r="B25" s="93"/>
      <c r="C25" s="3"/>
      <c r="D25" s="37">
        <f t="shared" si="12"/>
        <v>0</v>
      </c>
      <c r="E25" s="4"/>
      <c r="F25" s="3"/>
      <c r="G25" s="36">
        <f t="shared" si="1"/>
        <v>0</v>
      </c>
      <c r="H25" s="4"/>
      <c r="I25" s="3"/>
      <c r="J25" s="36">
        <f t="shared" si="2"/>
        <v>0</v>
      </c>
      <c r="K25" s="4"/>
      <c r="L25" s="3"/>
      <c r="M25" s="43">
        <f t="shared" si="3"/>
        <v>0</v>
      </c>
      <c r="N25" s="18"/>
      <c r="O25" s="18"/>
      <c r="P25" s="43">
        <f t="shared" si="4"/>
        <v>0</v>
      </c>
      <c r="Q25" s="18"/>
      <c r="R25" s="18"/>
      <c r="S25" s="43">
        <f t="shared" si="5"/>
        <v>0</v>
      </c>
      <c r="T25" s="18"/>
      <c r="U25" s="18"/>
      <c r="V25" s="36">
        <f t="shared" si="6"/>
        <v>0</v>
      </c>
      <c r="W25" s="18"/>
      <c r="X25" s="18"/>
      <c r="Y25" s="36">
        <f t="shared" si="7"/>
        <v>0</v>
      </c>
      <c r="Z25" s="18"/>
      <c r="AA25" s="18"/>
      <c r="AB25" s="88">
        <f t="shared" si="8"/>
        <v>0</v>
      </c>
      <c r="AC25" s="4">
        <f t="shared" si="9"/>
        <v>0</v>
      </c>
      <c r="AD25" s="50">
        <f t="shared" si="10"/>
        <v>0</v>
      </c>
      <c r="AE25" s="62">
        <f t="shared" si="11"/>
        <v>0</v>
      </c>
    </row>
    <row r="26" spans="1:31" s="97" customFormat="1" ht="21.75" customHeight="1" thickBot="1" x14ac:dyDescent="0.25">
      <c r="A26" s="57" t="s">
        <v>26</v>
      </c>
      <c r="B26" s="60">
        <f>AVERAGE(B6:B25)</f>
        <v>26.716363636363635</v>
      </c>
      <c r="C26" s="98">
        <f>AVERAGE(C6:C25)</f>
        <v>8.4563636363636352</v>
      </c>
      <c r="D26" s="99">
        <f>B26-(C26/4)</f>
        <v>24.602272727272727</v>
      </c>
      <c r="E26" s="98">
        <f>AVERAGE(E6:E25)</f>
        <v>3.3790909090909094</v>
      </c>
      <c r="F26" s="98">
        <f>AVERAGE(F6:F25)</f>
        <v>1.1080000000000001</v>
      </c>
      <c r="G26" s="99">
        <f>E26-(F26/4)</f>
        <v>3.1020909090909092</v>
      </c>
      <c r="H26" s="47">
        <f>AVERAGE(H6:H25)</f>
        <v>2.8036363636363633</v>
      </c>
      <c r="I26" s="47">
        <f>AVERAGE(I6:I25)</f>
        <v>1.133</v>
      </c>
      <c r="J26" s="99">
        <f t="shared" ref="J26" si="13">H26-(I26/4)</f>
        <v>2.520386363636363</v>
      </c>
      <c r="K26" s="48">
        <f>AVERAGE(K6:K25)</f>
        <v>3.3209090909090908</v>
      </c>
      <c r="L26" s="98">
        <f t="shared" ref="L26" si="14">J26-(K26/4)</f>
        <v>1.6901590909090904</v>
      </c>
      <c r="M26" s="99">
        <f t="shared" si="3"/>
        <v>2.8983693181818184</v>
      </c>
      <c r="N26" s="47">
        <f>AVERAGE(N6:N25)</f>
        <v>3.8318181818181816</v>
      </c>
      <c r="O26" s="47">
        <f>AVERAGE(O6:O25)</f>
        <v>0.72099999999999986</v>
      </c>
      <c r="P26" s="99">
        <f t="shared" ref="P26" si="15">N26-(O26/4)</f>
        <v>3.6515681818181815</v>
      </c>
      <c r="Q26" s="54">
        <f>AVERAGE(Q6:Q25)</f>
        <v>13.02090909090909</v>
      </c>
      <c r="R26" s="54">
        <f>AVERAGE(R6:R25)</f>
        <v>3.9459999999999993</v>
      </c>
      <c r="S26" s="99">
        <f t="shared" si="5"/>
        <v>12.03440909090909</v>
      </c>
      <c r="T26" s="47">
        <f>AVERAGE(T6:T25)</f>
        <v>1.6149999999999998</v>
      </c>
      <c r="U26" s="47">
        <f>AVERAGE(U6:U25)</f>
        <v>1.5109999999999999</v>
      </c>
      <c r="V26" s="99">
        <f>T26-(U26/4)</f>
        <v>1.2372499999999997</v>
      </c>
      <c r="W26" s="47">
        <f>AVERAGE(W6:W25)</f>
        <v>1.1827272727272728</v>
      </c>
      <c r="X26" s="47">
        <f>AVERAGE(X6:X25)</f>
        <v>1.004</v>
      </c>
      <c r="Y26" s="55">
        <f>W26-(X26/4)</f>
        <v>0.93172727272727285</v>
      </c>
      <c r="Z26" s="47">
        <f>AVERAGE(Z6:Z25)</f>
        <v>1.1620000000000001</v>
      </c>
      <c r="AA26" s="47">
        <f>AVERAGE(AA6:AA25)</f>
        <v>0.77699999999999991</v>
      </c>
      <c r="AB26" s="100">
        <f>Z26-(AA26/4)</f>
        <v>0.96775000000000011</v>
      </c>
      <c r="AC26" s="101">
        <f>AVERAGEIF(AC6:AC25,"&lt;&gt;0")</f>
        <v>56.780000000000015</v>
      </c>
      <c r="AD26" s="101">
        <f>AVERAGEIF(AD6:AD25,"&lt;&gt;0")</f>
        <v>18.61090909090909</v>
      </c>
      <c r="AE26" s="102">
        <f t="shared" si="11"/>
        <v>52.127272727272739</v>
      </c>
    </row>
    <row r="27" spans="1:31" x14ac:dyDescent="0.25">
      <c r="A27" s="56"/>
      <c r="B27" s="94"/>
      <c r="C27" s="5"/>
      <c r="D27" s="12"/>
      <c r="E27" s="5"/>
      <c r="F27" s="6"/>
      <c r="G27" s="14"/>
      <c r="H27" s="6"/>
      <c r="I27" s="6"/>
      <c r="J27" s="14"/>
      <c r="K27" s="6"/>
      <c r="L27" s="6"/>
      <c r="M27" s="6"/>
      <c r="N27" s="6"/>
      <c r="O27" s="6"/>
      <c r="P27" s="6"/>
      <c r="Q27" s="30"/>
      <c r="R27" s="30"/>
      <c r="S27" s="25"/>
      <c r="T27" s="6"/>
      <c r="U27" s="6"/>
      <c r="V27" s="6"/>
      <c r="W27" s="6"/>
      <c r="X27" s="6"/>
      <c r="Y27" s="6"/>
      <c r="Z27" s="6"/>
      <c r="AA27" s="6"/>
      <c r="AB27" s="14"/>
      <c r="AC27" s="6"/>
      <c r="AD27" s="6"/>
      <c r="AE27" s="63"/>
    </row>
    <row r="51" spans="1:31" x14ac:dyDescent="0.25">
      <c r="A51" s="2"/>
      <c r="B51" s="2"/>
      <c r="D51" s="2"/>
      <c r="G51" s="2"/>
      <c r="J51" s="2"/>
      <c r="Q51" s="2"/>
      <c r="R51" s="2"/>
      <c r="S51" s="2"/>
      <c r="AB51" s="2"/>
      <c r="AE51" s="2"/>
    </row>
    <row r="52" spans="1:31" x14ac:dyDescent="0.25">
      <c r="A52" s="2"/>
      <c r="B52" s="2"/>
      <c r="D52" s="2"/>
      <c r="G52" s="2"/>
      <c r="J52" s="2"/>
      <c r="Q52" s="2"/>
      <c r="R52" s="2"/>
      <c r="S52" s="2"/>
      <c r="AB52" s="2"/>
      <c r="AE52" s="2"/>
    </row>
    <row r="53" spans="1:31" x14ac:dyDescent="0.25">
      <c r="A53" s="2"/>
      <c r="B53" s="2"/>
      <c r="D53" s="2"/>
      <c r="G53" s="2"/>
      <c r="J53" s="2"/>
      <c r="Q53" s="2"/>
      <c r="R53" s="2"/>
      <c r="S53" s="2"/>
      <c r="AB53" s="2"/>
      <c r="AE53" s="2"/>
    </row>
    <row r="54" spans="1:31" x14ac:dyDescent="0.25">
      <c r="A54" s="2"/>
      <c r="B54" s="2"/>
      <c r="D54" s="2"/>
      <c r="G54" s="2"/>
      <c r="J54" s="2"/>
      <c r="Q54" s="2"/>
      <c r="R54" s="2"/>
      <c r="S54" s="2"/>
      <c r="AB54" s="2"/>
      <c r="AE54" s="2"/>
    </row>
    <row r="55" spans="1:31" x14ac:dyDescent="0.25">
      <c r="A55" s="2"/>
      <c r="B55" s="2"/>
      <c r="D55" s="2"/>
      <c r="G55" s="2"/>
      <c r="J55" s="2"/>
      <c r="Q55" s="2"/>
      <c r="R55" s="2"/>
      <c r="S55" s="2"/>
      <c r="AB55" s="2"/>
      <c r="AE55" s="2"/>
    </row>
    <row r="56" spans="1:31" ht="15" customHeight="1" x14ac:dyDescent="0.25">
      <c r="A56" s="2"/>
      <c r="B56" s="2"/>
      <c r="D56" s="2"/>
      <c r="G56" s="2"/>
      <c r="J56" s="2"/>
      <c r="Q56" s="2"/>
      <c r="R56" s="2"/>
      <c r="S56" s="2"/>
      <c r="AB56" s="2"/>
      <c r="AE56" s="2"/>
    </row>
    <row r="57" spans="1:31" ht="15" customHeight="1" x14ac:dyDescent="0.25">
      <c r="A57" s="2"/>
      <c r="B57" s="2"/>
      <c r="D57" s="2"/>
      <c r="G57" s="2"/>
      <c r="J57" s="2"/>
      <c r="Q57" s="2"/>
      <c r="R57" s="2"/>
      <c r="S57" s="2"/>
      <c r="AB57" s="2"/>
      <c r="AE57" s="2"/>
    </row>
    <row r="58" spans="1:31" x14ac:dyDescent="0.25">
      <c r="A58" s="2"/>
      <c r="B58" s="2"/>
      <c r="D58" s="2"/>
      <c r="G58" s="2"/>
      <c r="J58" s="2"/>
      <c r="Q58" s="2"/>
      <c r="R58" s="2"/>
      <c r="S58" s="2"/>
      <c r="AB58" s="2"/>
      <c r="AE58" s="2"/>
    </row>
    <row r="59" spans="1:31" x14ac:dyDescent="0.25">
      <c r="A59" s="2"/>
      <c r="B59" s="2"/>
      <c r="D59" s="2"/>
      <c r="G59" s="2"/>
      <c r="J59" s="2"/>
      <c r="Q59" s="2"/>
      <c r="R59" s="2"/>
      <c r="S59" s="2"/>
      <c r="AB59" s="2"/>
      <c r="AE59" s="2"/>
    </row>
    <row r="60" spans="1:31" x14ac:dyDescent="0.25">
      <c r="A60" s="2"/>
      <c r="B60" s="2"/>
      <c r="D60" s="2"/>
      <c r="G60" s="2"/>
      <c r="J60" s="2"/>
      <c r="Q60" s="2"/>
      <c r="R60" s="2"/>
      <c r="S60" s="2"/>
      <c r="AB60" s="2"/>
      <c r="AE60" s="2"/>
    </row>
    <row r="61" spans="1:31" x14ac:dyDescent="0.25">
      <c r="A61" s="2"/>
      <c r="B61" s="2"/>
      <c r="D61" s="2"/>
      <c r="G61" s="2"/>
      <c r="J61" s="2"/>
      <c r="Q61" s="2"/>
      <c r="R61" s="2"/>
      <c r="S61" s="2"/>
      <c r="AB61" s="2"/>
      <c r="AE61" s="2"/>
    </row>
    <row r="62" spans="1:31" x14ac:dyDescent="0.25">
      <c r="A62" s="2"/>
      <c r="B62" s="2"/>
      <c r="D62" s="2"/>
      <c r="G62" s="2"/>
      <c r="J62" s="2"/>
      <c r="Q62" s="2"/>
      <c r="R62" s="2"/>
      <c r="S62" s="2"/>
      <c r="AB62" s="2"/>
      <c r="AE62" s="2"/>
    </row>
    <row r="63" spans="1:31" x14ac:dyDescent="0.25">
      <c r="A63" s="2"/>
      <c r="B63" s="2"/>
      <c r="D63" s="2"/>
      <c r="G63" s="2"/>
      <c r="J63" s="2"/>
      <c r="Q63" s="2"/>
      <c r="R63" s="2"/>
      <c r="S63" s="2"/>
      <c r="AB63" s="2"/>
      <c r="AE63" s="2"/>
    </row>
    <row r="64" spans="1:31" x14ac:dyDescent="0.25">
      <c r="A64" s="2"/>
      <c r="B64" s="2"/>
      <c r="D64" s="2"/>
      <c r="G64" s="2"/>
      <c r="J64" s="2"/>
      <c r="Q64" s="2"/>
      <c r="R64" s="2"/>
      <c r="S64" s="2"/>
      <c r="AB64" s="2"/>
      <c r="AE64" s="2"/>
    </row>
    <row r="65" spans="1:31" x14ac:dyDescent="0.25">
      <c r="A65" s="2"/>
      <c r="B65" s="2"/>
      <c r="D65" s="2"/>
      <c r="G65" s="2"/>
      <c r="J65" s="2"/>
      <c r="Q65" s="2"/>
      <c r="R65" s="2"/>
      <c r="S65" s="2"/>
      <c r="AB65" s="2"/>
      <c r="AE65" s="2"/>
    </row>
    <row r="66" spans="1:31" x14ac:dyDescent="0.25">
      <c r="A66" s="2"/>
      <c r="B66" s="2"/>
      <c r="D66" s="2"/>
      <c r="G66" s="2"/>
      <c r="J66" s="2"/>
      <c r="Q66" s="2"/>
      <c r="R66" s="2"/>
      <c r="S66" s="2"/>
      <c r="AB66" s="2"/>
      <c r="AE66" s="2"/>
    </row>
    <row r="67" spans="1:31" x14ac:dyDescent="0.25">
      <c r="A67" s="2"/>
      <c r="B67" s="2"/>
      <c r="D67" s="2"/>
      <c r="G67" s="2"/>
      <c r="J67" s="2"/>
      <c r="Q67" s="2"/>
      <c r="R67" s="2"/>
      <c r="S67" s="2"/>
      <c r="AB67" s="2"/>
      <c r="AE67" s="2"/>
    </row>
    <row r="68" spans="1:31" x14ac:dyDescent="0.25">
      <c r="A68" s="2"/>
      <c r="B68" s="2"/>
      <c r="D68" s="2"/>
      <c r="G68" s="2"/>
      <c r="J68" s="2"/>
      <c r="Q68" s="2"/>
      <c r="R68" s="2"/>
      <c r="S68" s="2"/>
      <c r="AB68" s="2"/>
      <c r="AE68" s="2"/>
    </row>
    <row r="69" spans="1:31" x14ac:dyDescent="0.25">
      <c r="A69" s="2"/>
      <c r="B69" s="2"/>
      <c r="D69" s="2"/>
      <c r="G69" s="2"/>
      <c r="J69" s="2"/>
      <c r="Q69" s="2"/>
      <c r="R69" s="2"/>
      <c r="S69" s="2"/>
      <c r="AB69" s="2"/>
      <c r="AE69" s="2"/>
    </row>
    <row r="70" spans="1:31" x14ac:dyDescent="0.25">
      <c r="A70" s="2"/>
      <c r="B70" s="2"/>
      <c r="D70" s="2"/>
      <c r="G70" s="2"/>
      <c r="J70" s="2"/>
      <c r="Q70" s="2"/>
      <c r="R70" s="2"/>
      <c r="S70" s="2"/>
      <c r="AB70" s="2"/>
      <c r="AE70" s="2"/>
    </row>
    <row r="71" spans="1:31" x14ac:dyDescent="0.25">
      <c r="A71" s="2"/>
      <c r="B71" s="2"/>
      <c r="D71" s="2"/>
      <c r="G71" s="2"/>
      <c r="J71" s="2"/>
      <c r="Q71" s="2"/>
      <c r="R71" s="2"/>
      <c r="S71" s="2"/>
      <c r="AB71" s="2"/>
      <c r="AE71" s="2"/>
    </row>
    <row r="72" spans="1:31" x14ac:dyDescent="0.25">
      <c r="A72" s="2"/>
      <c r="B72" s="2"/>
      <c r="D72" s="2"/>
      <c r="G72" s="2"/>
      <c r="J72" s="2"/>
      <c r="Q72" s="2"/>
      <c r="R72" s="2"/>
      <c r="S72" s="2"/>
      <c r="AB72" s="2"/>
      <c r="AE72" s="2"/>
    </row>
    <row r="73" spans="1:31" x14ac:dyDescent="0.25">
      <c r="A73" s="2"/>
      <c r="B73" s="2"/>
      <c r="D73" s="2"/>
      <c r="G73" s="2"/>
      <c r="J73" s="2"/>
      <c r="Q73" s="2"/>
      <c r="R73" s="2"/>
      <c r="S73" s="2"/>
      <c r="AB73" s="2"/>
      <c r="AE73" s="2"/>
    </row>
    <row r="74" spans="1:31" x14ac:dyDescent="0.25">
      <c r="A74" s="2"/>
      <c r="B74" s="2"/>
      <c r="D74" s="2"/>
      <c r="G74" s="2"/>
      <c r="J74" s="2"/>
      <c r="Q74" s="2"/>
      <c r="R74" s="2"/>
      <c r="S74" s="2"/>
      <c r="AB74" s="2"/>
      <c r="AE74" s="2"/>
    </row>
    <row r="75" spans="1:31" x14ac:dyDescent="0.25">
      <c r="A75" s="2"/>
      <c r="B75" s="2"/>
      <c r="D75" s="2"/>
      <c r="G75" s="2"/>
      <c r="J75" s="2"/>
      <c r="Q75" s="2"/>
      <c r="R75" s="2"/>
      <c r="S75" s="2"/>
      <c r="AB75" s="2"/>
      <c r="AE75" s="2"/>
    </row>
    <row r="76" spans="1:31" x14ac:dyDescent="0.25">
      <c r="A76" s="2"/>
      <c r="B76" s="2"/>
      <c r="D76" s="2"/>
      <c r="G76" s="2"/>
      <c r="J76" s="2"/>
      <c r="Q76" s="2"/>
      <c r="R76" s="2"/>
      <c r="S76" s="2"/>
      <c r="AB76" s="2"/>
      <c r="AE76" s="2"/>
    </row>
    <row r="77" spans="1:31" x14ac:dyDescent="0.25">
      <c r="A77" s="2"/>
      <c r="B77" s="2"/>
      <c r="D77" s="2"/>
      <c r="G77" s="2"/>
      <c r="J77" s="2"/>
      <c r="Q77" s="2"/>
      <c r="R77" s="2"/>
      <c r="S77" s="2"/>
      <c r="AB77" s="2"/>
      <c r="AE77" s="2"/>
    </row>
    <row r="78" spans="1:31" x14ac:dyDescent="0.25">
      <c r="A78" s="2"/>
      <c r="B78" s="2"/>
      <c r="D78" s="2"/>
      <c r="G78" s="2"/>
      <c r="J78" s="2"/>
      <c r="Q78" s="2"/>
      <c r="R78" s="2"/>
      <c r="S78" s="2"/>
      <c r="AB78" s="2"/>
      <c r="AE78" s="2"/>
    </row>
    <row r="79" spans="1:31" x14ac:dyDescent="0.25">
      <c r="A79" s="2"/>
      <c r="B79" s="2"/>
      <c r="D79" s="2"/>
      <c r="G79" s="2"/>
      <c r="J79" s="2"/>
      <c r="Q79" s="2"/>
      <c r="R79" s="2"/>
      <c r="S79" s="2"/>
      <c r="AB79" s="2"/>
      <c r="AE79" s="2"/>
    </row>
    <row r="80" spans="1:31" x14ac:dyDescent="0.25">
      <c r="A80" s="2"/>
      <c r="B80" s="2"/>
      <c r="D80" s="2"/>
      <c r="G80" s="2"/>
      <c r="J80" s="2"/>
      <c r="Q80" s="2"/>
      <c r="R80" s="2"/>
      <c r="S80" s="2"/>
      <c r="AB80" s="2"/>
      <c r="AE80" s="2"/>
    </row>
    <row r="81" spans="1:31" x14ac:dyDescent="0.25">
      <c r="A81" s="2"/>
      <c r="B81" s="2"/>
      <c r="D81" s="2"/>
      <c r="G81" s="2"/>
      <c r="J81" s="2"/>
      <c r="Q81" s="2"/>
      <c r="R81" s="2"/>
      <c r="S81" s="2"/>
      <c r="AB81" s="2"/>
      <c r="AE81" s="2"/>
    </row>
    <row r="82" spans="1:31" x14ac:dyDescent="0.25">
      <c r="A82" s="2"/>
      <c r="B82" s="2"/>
      <c r="D82" s="2"/>
      <c r="G82" s="2"/>
      <c r="J82" s="2"/>
      <c r="Q82" s="2"/>
      <c r="R82" s="2"/>
      <c r="S82" s="2"/>
      <c r="AB82" s="2"/>
      <c r="AE82" s="2"/>
    </row>
    <row r="83" spans="1:31" x14ac:dyDescent="0.25">
      <c r="A83" s="2"/>
      <c r="B83" s="2"/>
      <c r="D83" s="2"/>
      <c r="G83" s="2"/>
      <c r="J83" s="2"/>
      <c r="Q83" s="2"/>
      <c r="R83" s="2"/>
      <c r="S83" s="2"/>
      <c r="AB83" s="2"/>
      <c r="AE83" s="2"/>
    </row>
    <row r="84" spans="1:31" x14ac:dyDescent="0.25">
      <c r="A84" s="2"/>
      <c r="B84" s="2"/>
      <c r="D84" s="2"/>
      <c r="G84" s="2"/>
      <c r="J84" s="2"/>
      <c r="Q84" s="2"/>
      <c r="R84" s="2"/>
      <c r="S84" s="2"/>
      <c r="AB84" s="2"/>
      <c r="AE84" s="2"/>
    </row>
    <row r="85" spans="1:31" x14ac:dyDescent="0.25">
      <c r="A85" s="2"/>
      <c r="B85" s="2"/>
      <c r="D85" s="2"/>
      <c r="G85" s="2"/>
      <c r="J85" s="2"/>
      <c r="Q85" s="2"/>
      <c r="R85" s="2"/>
      <c r="S85" s="2"/>
      <c r="AB85" s="2"/>
      <c r="AE85" s="2"/>
    </row>
    <row r="86" spans="1:31" x14ac:dyDescent="0.25">
      <c r="A86" s="2"/>
      <c r="B86" s="2"/>
      <c r="D86" s="2"/>
      <c r="G86" s="2"/>
      <c r="J86" s="2"/>
      <c r="Q86" s="2"/>
      <c r="R86" s="2"/>
      <c r="S86" s="2"/>
      <c r="AB86" s="2"/>
      <c r="AE86" s="2"/>
    </row>
    <row r="87" spans="1:31" x14ac:dyDescent="0.25">
      <c r="A87" s="2"/>
      <c r="B87" s="2"/>
      <c r="D87" s="2"/>
      <c r="G87" s="2"/>
      <c r="J87" s="2"/>
      <c r="Q87" s="2"/>
      <c r="R87" s="2"/>
      <c r="S87" s="2"/>
      <c r="AB87" s="2"/>
      <c r="AE87" s="2"/>
    </row>
    <row r="88" spans="1:31" x14ac:dyDescent="0.25">
      <c r="A88" s="2"/>
      <c r="B88" s="2"/>
      <c r="D88" s="2"/>
      <c r="G88" s="2"/>
      <c r="J88" s="2"/>
      <c r="Q88" s="2"/>
      <c r="R88" s="2"/>
      <c r="S88" s="2"/>
      <c r="AB88" s="2"/>
      <c r="AE88" s="2"/>
    </row>
    <row r="89" spans="1:31" x14ac:dyDescent="0.25">
      <c r="A89" s="2"/>
      <c r="B89" s="2"/>
      <c r="D89" s="2"/>
      <c r="G89" s="2"/>
      <c r="J89" s="2"/>
      <c r="Q89" s="2"/>
      <c r="R89" s="2"/>
      <c r="S89" s="2"/>
      <c r="AB89" s="2"/>
      <c r="AE89" s="2"/>
    </row>
    <row r="90" spans="1:31" x14ac:dyDescent="0.25">
      <c r="A90" s="2"/>
      <c r="B90" s="2"/>
      <c r="D90" s="2"/>
      <c r="G90" s="2"/>
      <c r="J90" s="2"/>
      <c r="Q90" s="2"/>
      <c r="R90" s="2"/>
      <c r="S90" s="2"/>
      <c r="AB90" s="2"/>
      <c r="AE90" s="2"/>
    </row>
    <row r="91" spans="1:31" x14ac:dyDescent="0.25">
      <c r="A91" s="2"/>
      <c r="B91" s="2"/>
      <c r="D91" s="2"/>
      <c r="G91" s="2"/>
      <c r="J91" s="2"/>
      <c r="Q91" s="2"/>
      <c r="R91" s="2"/>
      <c r="S91" s="2"/>
      <c r="AB91" s="2"/>
      <c r="AE91" s="2"/>
    </row>
    <row r="92" spans="1:31" x14ac:dyDescent="0.25">
      <c r="A92" s="2"/>
      <c r="B92" s="2"/>
      <c r="D92" s="2"/>
      <c r="G92" s="2"/>
      <c r="J92" s="2"/>
      <c r="Q92" s="2"/>
      <c r="R92" s="2"/>
      <c r="S92" s="2"/>
      <c r="AB92" s="2"/>
      <c r="AE92" s="2"/>
    </row>
    <row r="93" spans="1:31" x14ac:dyDescent="0.25">
      <c r="A93" s="2"/>
      <c r="B93" s="2"/>
      <c r="D93" s="2"/>
      <c r="G93" s="2"/>
      <c r="J93" s="2"/>
      <c r="Q93" s="2"/>
      <c r="R93" s="2"/>
      <c r="S93" s="2"/>
      <c r="AB93" s="2"/>
      <c r="AE93" s="2"/>
    </row>
    <row r="94" spans="1:31" x14ac:dyDescent="0.25">
      <c r="A94" s="2"/>
      <c r="B94" s="2"/>
      <c r="D94" s="2"/>
      <c r="G94" s="2"/>
      <c r="J94" s="2"/>
      <c r="Q94" s="2"/>
      <c r="R94" s="2"/>
      <c r="S94" s="2"/>
      <c r="AB94" s="2"/>
      <c r="AE94" s="2"/>
    </row>
    <row r="95" spans="1:31" x14ac:dyDescent="0.25">
      <c r="A95" s="2"/>
      <c r="B95" s="2"/>
      <c r="D95" s="2"/>
      <c r="G95" s="2"/>
      <c r="J95" s="2"/>
      <c r="Q95" s="2"/>
      <c r="R95" s="2"/>
      <c r="S95" s="2"/>
      <c r="AB95" s="2"/>
      <c r="AE95" s="2"/>
    </row>
    <row r="96" spans="1:31" x14ac:dyDescent="0.25">
      <c r="A96" s="2"/>
      <c r="B96" s="2"/>
      <c r="D96" s="2"/>
      <c r="G96" s="2"/>
      <c r="J96" s="2"/>
      <c r="Q96" s="2"/>
      <c r="R96" s="2"/>
      <c r="S96" s="2"/>
      <c r="AB96" s="2"/>
      <c r="AE96" s="2"/>
    </row>
    <row r="97" spans="1:31" x14ac:dyDescent="0.25">
      <c r="A97" s="2"/>
      <c r="B97" s="2"/>
      <c r="D97" s="2"/>
      <c r="G97" s="2"/>
      <c r="J97" s="2"/>
      <c r="Q97" s="2"/>
      <c r="R97" s="2"/>
      <c r="S97" s="2"/>
      <c r="AB97" s="2"/>
      <c r="AE97" s="2"/>
    </row>
    <row r="98" spans="1:31" x14ac:dyDescent="0.25">
      <c r="A98" s="2"/>
      <c r="B98" s="2"/>
      <c r="D98" s="2"/>
      <c r="G98" s="2"/>
      <c r="J98" s="2"/>
      <c r="Q98" s="2"/>
      <c r="R98" s="2"/>
      <c r="S98" s="2"/>
      <c r="AB98" s="2"/>
      <c r="AE98" s="2"/>
    </row>
    <row r="99" spans="1:31" x14ac:dyDescent="0.25">
      <c r="A99" s="2"/>
      <c r="B99" s="2"/>
      <c r="D99" s="2"/>
      <c r="G99" s="2"/>
      <c r="J99" s="2"/>
      <c r="Q99" s="2"/>
      <c r="R99" s="2"/>
      <c r="S99" s="2"/>
      <c r="AB99" s="2"/>
      <c r="AE99" s="2"/>
    </row>
    <row r="100" spans="1:31" x14ac:dyDescent="0.25">
      <c r="A100" s="2"/>
      <c r="B100" s="2"/>
      <c r="D100" s="2"/>
      <c r="G100" s="2"/>
      <c r="J100" s="2"/>
      <c r="Q100" s="2"/>
      <c r="R100" s="2"/>
      <c r="S100" s="2"/>
      <c r="AB100" s="2"/>
      <c r="AE100" s="2"/>
    </row>
    <row r="101" spans="1:31" x14ac:dyDescent="0.25">
      <c r="A101" s="2"/>
      <c r="B101" s="2"/>
      <c r="D101" s="2"/>
      <c r="G101" s="2"/>
      <c r="J101" s="2"/>
      <c r="Q101" s="2"/>
      <c r="R101" s="2"/>
      <c r="S101" s="2"/>
      <c r="AB101" s="2"/>
      <c r="AE101" s="2"/>
    </row>
    <row r="102" spans="1:31" x14ac:dyDescent="0.25">
      <c r="A102" s="2"/>
      <c r="B102" s="2"/>
      <c r="D102" s="2"/>
      <c r="G102" s="2"/>
      <c r="J102" s="2"/>
      <c r="Q102" s="2"/>
      <c r="R102" s="2"/>
      <c r="S102" s="2"/>
      <c r="AB102" s="2"/>
      <c r="AE102" s="2"/>
    </row>
    <row r="103" spans="1:31" x14ac:dyDescent="0.25">
      <c r="A103" s="2"/>
      <c r="B103" s="2"/>
      <c r="D103" s="2"/>
      <c r="G103" s="2"/>
      <c r="J103" s="2"/>
      <c r="Q103" s="2"/>
      <c r="R103" s="2"/>
      <c r="S103" s="2"/>
      <c r="AB103" s="2"/>
      <c r="AE103" s="2"/>
    </row>
    <row r="104" spans="1:31" x14ac:dyDescent="0.25">
      <c r="A104" s="2"/>
      <c r="B104" s="2"/>
      <c r="D104" s="2"/>
      <c r="G104" s="2"/>
      <c r="J104" s="2"/>
      <c r="Q104" s="2"/>
      <c r="R104" s="2"/>
      <c r="S104" s="2"/>
      <c r="AB104" s="2"/>
      <c r="AE104" s="2"/>
    </row>
    <row r="105" spans="1:31" x14ac:dyDescent="0.25">
      <c r="A105" s="2"/>
      <c r="B105" s="2"/>
      <c r="D105" s="2"/>
      <c r="G105" s="2"/>
      <c r="J105" s="2"/>
      <c r="Q105" s="2"/>
      <c r="R105" s="2"/>
      <c r="S105" s="2"/>
      <c r="AB105" s="2"/>
      <c r="AE105" s="2"/>
    </row>
    <row r="106" spans="1:31" x14ac:dyDescent="0.25">
      <c r="A106" s="2"/>
      <c r="B106" s="2"/>
      <c r="D106" s="2"/>
      <c r="G106" s="2"/>
      <c r="J106" s="2"/>
      <c r="Q106" s="2"/>
      <c r="R106" s="2"/>
      <c r="S106" s="2"/>
      <c r="AB106" s="2"/>
      <c r="AE106" s="2"/>
    </row>
    <row r="107" spans="1:31" x14ac:dyDescent="0.25">
      <c r="A107" s="2"/>
      <c r="B107" s="2"/>
      <c r="D107" s="2"/>
      <c r="G107" s="2"/>
      <c r="J107" s="2"/>
      <c r="Q107" s="2"/>
      <c r="R107" s="2"/>
      <c r="S107" s="2"/>
      <c r="AB107" s="2"/>
      <c r="AE107" s="2"/>
    </row>
  </sheetData>
  <mergeCells count="14">
    <mergeCell ref="A3:AE3"/>
    <mergeCell ref="A1:AE1"/>
    <mergeCell ref="A2:AE2"/>
    <mergeCell ref="B4:D4"/>
    <mergeCell ref="E4:G4"/>
    <mergeCell ref="H4:J4"/>
    <mergeCell ref="AC4:AE4"/>
    <mergeCell ref="W4:Y4"/>
    <mergeCell ref="T4:V4"/>
    <mergeCell ref="Q4:S4"/>
    <mergeCell ref="A4:A5"/>
    <mergeCell ref="Z4:AB4"/>
    <mergeCell ref="K4:M4"/>
    <mergeCell ref="N4:P4"/>
  </mergeCells>
  <conditionalFormatting sqref="AE6:AE25">
    <cfRule type="dataBar" priority="18">
      <dataBar>
        <cfvo type="num" val="0"/>
        <cfvo type="max"/>
        <color rgb="FF92D050"/>
      </dataBar>
      <extLst>
        <ext xmlns:x14="http://schemas.microsoft.com/office/spreadsheetml/2009/9/main" uri="{B025F937-C7B1-47D3-B67F-A62EFF666E3E}">
          <x14:id>{A5D809D1-AFA3-42EB-8B12-84608F4C5B27}</x14:id>
        </ext>
      </extLst>
    </cfRule>
  </conditionalFormatting>
  <conditionalFormatting sqref="J6:J25">
    <cfRule type="cellIs" dxfId="24" priority="30" operator="greaterThanOrEqual">
      <formula>#REF!</formula>
    </cfRule>
  </conditionalFormatting>
  <conditionalFormatting sqref="AB6:AB9 AB11:AB25">
    <cfRule type="cellIs" dxfId="23" priority="31" operator="greaterThanOrEqual">
      <formula>#REF!</formula>
    </cfRule>
  </conditionalFormatting>
  <conditionalFormatting sqref="AE6:AE26">
    <cfRule type="cellIs" dxfId="22" priority="32" operator="greaterThanOrEqual">
      <formula>#REF!</formula>
    </cfRule>
  </conditionalFormatting>
  <conditionalFormatting sqref="P6:P25">
    <cfRule type="cellIs" dxfId="21" priority="11" operator="greaterThanOrEqual">
      <formula>#REF!</formula>
    </cfRule>
  </conditionalFormatting>
  <conditionalFormatting sqref="V6:V9 V11:V25">
    <cfRule type="cellIs" dxfId="20" priority="6" operator="greaterThanOrEqual">
      <formula>#REF!</formula>
    </cfRule>
  </conditionalFormatting>
  <conditionalFormatting sqref="D6:D25">
    <cfRule type="cellIs" dxfId="19" priority="33" operator="greaterThanOrEqual">
      <formula>#REF!</formula>
    </cfRule>
  </conditionalFormatting>
  <conditionalFormatting sqref="M6:M25 Y6:Y9 S6:S25 Y11:Y25 G6:G25">
    <cfRule type="cellIs" dxfId="18" priority="34" operator="greaterThanOrEqual">
      <formula>#REF!</formula>
    </cfRule>
  </conditionalFormatting>
  <conditionalFormatting sqref="V10">
    <cfRule type="cellIs" dxfId="17" priority="3" operator="greaterThanOrEqual">
      <formula>#REF!</formula>
    </cfRule>
  </conditionalFormatting>
  <conditionalFormatting sqref="Y10">
    <cfRule type="cellIs" dxfId="16" priority="2" operator="greaterThanOrEqual">
      <formula>#REF!</formula>
    </cfRule>
  </conditionalFormatting>
  <conditionalFormatting sqref="AB10">
    <cfRule type="cellIs" dxfId="15" priority="1" operator="greaterThanOrEqual">
      <formula>#REF!</formula>
    </cfRule>
  </conditionalFormatting>
  <pageMargins left="0" right="0" top="0" bottom="0" header="0" footer="0"/>
  <pageSetup paperSize="9" scale="81" orientation="landscape" r:id="rId1"/>
  <rowBreaks count="1" manualBreakCount="1">
    <brk id="27" max="16383" man="1"/>
  </rowBreaks>
  <ignoredErrors>
    <ignoredError sqref="G12" evalError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5D809D1-AFA3-42EB-8B12-84608F4C5B27}">
            <x14:dataBar minLength="0" maxLength="100" direction="leftToRight">
              <x14:cfvo type="num">
                <xm:f>0</xm:f>
              </x14:cfvo>
              <x14:cfvo type="autoMax"/>
              <x14:negativeFillColor theme="9" tint="0.39997558519241921"/>
              <x14:axisColor rgb="FF000000"/>
            </x14:dataBar>
          </x14:cfRule>
          <xm:sqref>AE6:AE25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C4A35-C31E-43F6-BF4A-87D41F3AFAD9}">
  <dimension ref="A1:AF81"/>
  <sheetViews>
    <sheetView topLeftCell="A34" zoomScaleNormal="100" workbookViewId="0">
      <selection activeCell="AA35" sqref="AA35"/>
    </sheetView>
  </sheetViews>
  <sheetFormatPr defaultRowHeight="15" x14ac:dyDescent="0.25"/>
  <cols>
    <col min="1" max="1" width="8.7109375" style="69" customWidth="1"/>
    <col min="2" max="2" width="5.7109375" style="96" customWidth="1"/>
    <col min="3" max="3" width="6.140625" style="2" customWidth="1"/>
    <col min="4" max="4" width="6.28515625" style="13" customWidth="1"/>
    <col min="5" max="5" width="5" style="2" customWidth="1"/>
    <col min="6" max="6" width="5.28515625" style="2" customWidth="1"/>
    <col min="7" max="7" width="5.85546875" style="13" customWidth="1"/>
    <col min="8" max="8" width="5.5703125" style="2" customWidth="1"/>
    <col min="9" max="9" width="5.42578125" style="2" customWidth="1"/>
    <col min="10" max="10" width="5.7109375" style="13" customWidth="1"/>
    <col min="11" max="11" width="6.7109375" style="2" customWidth="1"/>
    <col min="12" max="12" width="5.5703125" style="2" customWidth="1"/>
    <col min="13" max="13" width="5.42578125" style="2" customWidth="1"/>
    <col min="14" max="14" width="6" style="2" customWidth="1"/>
    <col min="15" max="15" width="5.42578125" style="2" customWidth="1"/>
    <col min="16" max="16" width="5" style="2" customWidth="1"/>
    <col min="17" max="17" width="6.140625" style="32" customWidth="1"/>
    <col min="18" max="18" width="6.28515625" style="32" customWidth="1"/>
    <col min="19" max="19" width="5.28515625" style="27" customWidth="1"/>
    <col min="20" max="21" width="5.28515625" style="2" customWidth="1"/>
    <col min="22" max="22" width="6.28515625" style="2" customWidth="1"/>
    <col min="23" max="23" width="18.7109375" style="2" customWidth="1"/>
    <col min="24" max="24" width="6.7109375" style="2" customWidth="1"/>
    <col min="25" max="25" width="7.85546875" style="67" customWidth="1"/>
  </cols>
  <sheetData>
    <row r="1" spans="1:32" s="110" customFormat="1" ht="26.25" x14ac:dyDescent="0.4">
      <c r="A1" s="133" t="s">
        <v>30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5"/>
      <c r="Z1" s="105"/>
      <c r="AA1" s="105"/>
      <c r="AB1" s="105"/>
      <c r="AC1" s="105"/>
      <c r="AD1" s="105"/>
      <c r="AE1" s="105"/>
      <c r="AF1" s="105"/>
    </row>
    <row r="2" spans="1:32" s="106" customFormat="1" ht="28.5" customHeight="1" x14ac:dyDescent="0.4">
      <c r="A2" s="136" t="s">
        <v>44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07"/>
      <c r="Z2" s="105"/>
      <c r="AA2" s="105"/>
      <c r="AB2" s="105"/>
      <c r="AC2" s="105"/>
      <c r="AD2" s="105"/>
      <c r="AE2" s="105"/>
      <c r="AF2" s="105"/>
    </row>
    <row r="3" spans="1:32" ht="20.25" customHeight="1" x14ac:dyDescent="0.25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9"/>
    </row>
    <row r="4" spans="1:32" s="10" customFormat="1" ht="25.5" customHeight="1" x14ac:dyDescent="0.25">
      <c r="A4" s="128" t="s">
        <v>31</v>
      </c>
      <c r="B4" s="119" t="s">
        <v>37</v>
      </c>
      <c r="C4" s="120"/>
      <c r="D4" s="121"/>
      <c r="E4" s="119" t="s">
        <v>38</v>
      </c>
      <c r="F4" s="120"/>
      <c r="G4" s="121"/>
      <c r="H4" s="119" t="s">
        <v>39</v>
      </c>
      <c r="I4" s="120"/>
      <c r="J4" s="121"/>
      <c r="K4" s="123" t="s">
        <v>40</v>
      </c>
      <c r="L4" s="124"/>
      <c r="M4" s="125"/>
      <c r="N4" s="131" t="s">
        <v>41</v>
      </c>
      <c r="O4" s="127"/>
      <c r="P4" s="132"/>
      <c r="Q4" s="126" t="s">
        <v>42</v>
      </c>
      <c r="R4" s="127"/>
      <c r="S4" s="127"/>
      <c r="T4" s="123" t="s">
        <v>43</v>
      </c>
      <c r="U4" s="124"/>
      <c r="V4" s="125"/>
      <c r="W4" s="122" t="s">
        <v>27</v>
      </c>
      <c r="X4" s="122"/>
      <c r="Y4" s="122"/>
    </row>
    <row r="5" spans="1:32" s="1" customFormat="1" ht="25.5" customHeight="1" x14ac:dyDescent="0.25">
      <c r="A5" s="128"/>
      <c r="B5" s="91" t="s">
        <v>1</v>
      </c>
      <c r="C5" s="7" t="s">
        <v>2</v>
      </c>
      <c r="D5" s="8" t="s">
        <v>3</v>
      </c>
      <c r="E5" s="9" t="s">
        <v>1</v>
      </c>
      <c r="F5" s="7" t="s">
        <v>2</v>
      </c>
      <c r="G5" s="8" t="s">
        <v>3</v>
      </c>
      <c r="H5" s="9" t="s">
        <v>1</v>
      </c>
      <c r="I5" s="7" t="s">
        <v>2</v>
      </c>
      <c r="J5" s="8" t="s">
        <v>3</v>
      </c>
      <c r="K5" s="9" t="s">
        <v>1</v>
      </c>
      <c r="L5" s="7" t="s">
        <v>2</v>
      </c>
      <c r="M5" s="8" t="s">
        <v>3</v>
      </c>
      <c r="N5" s="9" t="s">
        <v>1</v>
      </c>
      <c r="O5" s="7" t="s">
        <v>2</v>
      </c>
      <c r="P5" s="8" t="s">
        <v>3</v>
      </c>
      <c r="Q5" s="9" t="s">
        <v>1</v>
      </c>
      <c r="R5" s="7" t="s">
        <v>2</v>
      </c>
      <c r="S5" s="8" t="s">
        <v>3</v>
      </c>
      <c r="T5" s="9" t="s">
        <v>1</v>
      </c>
      <c r="U5" s="7" t="s">
        <v>2</v>
      </c>
      <c r="V5" s="8" t="s">
        <v>3</v>
      </c>
      <c r="W5" s="103" t="s">
        <v>1</v>
      </c>
      <c r="X5" s="103" t="s">
        <v>2</v>
      </c>
      <c r="Y5" s="61" t="s">
        <v>3</v>
      </c>
    </row>
    <row r="6" spans="1:32" x14ac:dyDescent="0.25">
      <c r="A6" s="108" t="s">
        <v>22</v>
      </c>
      <c r="B6" s="44">
        <v>29.82</v>
      </c>
      <c r="C6" s="42">
        <v>7.41</v>
      </c>
      <c r="D6" s="24">
        <f>B6-(C6/4)</f>
        <v>27.967500000000001</v>
      </c>
      <c r="E6" s="35">
        <v>3.68</v>
      </c>
      <c r="F6" s="16">
        <v>0.89</v>
      </c>
      <c r="G6" s="37">
        <f>E6-(F6/4)</f>
        <v>3.4575</v>
      </c>
      <c r="H6" s="35">
        <v>1.92</v>
      </c>
      <c r="I6" s="16">
        <v>1.45</v>
      </c>
      <c r="J6" s="89">
        <f>H6-(I6/4)</f>
        <v>1.5574999999999999</v>
      </c>
      <c r="K6" s="35">
        <v>3.16</v>
      </c>
      <c r="L6" s="16">
        <v>0.87</v>
      </c>
      <c r="M6" s="36">
        <f>K6-(L6/4)</f>
        <v>2.9425000000000003</v>
      </c>
      <c r="N6" s="38">
        <v>3.53</v>
      </c>
      <c r="O6" s="39">
        <v>0.92</v>
      </c>
      <c r="P6" s="36">
        <f>N6-(O6/4)</f>
        <v>3.3</v>
      </c>
      <c r="Q6" s="38">
        <v>10.97</v>
      </c>
      <c r="R6" s="38">
        <v>5.79</v>
      </c>
      <c r="S6" s="36">
        <f>Q6-(R6/4)</f>
        <v>9.5225000000000009</v>
      </c>
      <c r="T6" s="38">
        <v>2.66</v>
      </c>
      <c r="U6" s="38">
        <v>1.45</v>
      </c>
      <c r="V6" s="36">
        <f>T6-(U6/4)</f>
        <v>2.2975000000000003</v>
      </c>
      <c r="W6" s="104">
        <f>B6+E6+H6+K6+N6+Q6+T6</f>
        <v>55.739999999999995</v>
      </c>
      <c r="X6" s="51">
        <f>C6+F6+I6+L6+O6+R6+U6</f>
        <v>18.779999999999998</v>
      </c>
      <c r="Y6" s="62">
        <f>W6-(X6/4)</f>
        <v>51.044999999999995</v>
      </c>
    </row>
    <row r="7" spans="1:32" x14ac:dyDescent="0.25">
      <c r="A7" s="108" t="s">
        <v>23</v>
      </c>
      <c r="B7" s="44">
        <v>25.4</v>
      </c>
      <c r="C7" s="17">
        <v>10.98</v>
      </c>
      <c r="D7" s="24">
        <f t="shared" ref="D7:D25" si="0">B7-(C7/4)</f>
        <v>22.654999999999998</v>
      </c>
      <c r="E7" s="44">
        <v>2.1800000000000002</v>
      </c>
      <c r="F7" s="17">
        <v>2.2000000000000002</v>
      </c>
      <c r="G7" s="43">
        <f t="shared" ref="G7:G25" si="1">E7-(F7/4)</f>
        <v>1.6300000000000001</v>
      </c>
      <c r="H7" s="44">
        <v>3</v>
      </c>
      <c r="I7" s="17">
        <v>1.1200000000000001</v>
      </c>
      <c r="J7" s="89">
        <f t="shared" ref="J7:J26" si="2">H7-(I7/4)</f>
        <v>2.7199999999999998</v>
      </c>
      <c r="K7" s="17">
        <v>2.38</v>
      </c>
      <c r="L7" s="17">
        <v>1.95</v>
      </c>
      <c r="M7" s="43">
        <f t="shared" ref="M7:M26" si="3">K7-(L7/4)</f>
        <v>1.8924999999999998</v>
      </c>
      <c r="N7" s="45">
        <v>4.8</v>
      </c>
      <c r="O7" s="45">
        <v>0.12</v>
      </c>
      <c r="P7" s="43">
        <f t="shared" ref="P7:P26" si="4">N7-(O7/4)</f>
        <v>4.7699999999999996</v>
      </c>
      <c r="Q7" s="45">
        <v>8.4700000000000006</v>
      </c>
      <c r="R7" s="45">
        <v>3.82</v>
      </c>
      <c r="S7" s="43">
        <f t="shared" ref="S7:S26" si="5">Q7-(R7/4)</f>
        <v>7.5150000000000006</v>
      </c>
      <c r="T7" s="45">
        <v>2.52</v>
      </c>
      <c r="U7" s="45">
        <v>2.16</v>
      </c>
      <c r="V7" s="36">
        <f t="shared" ref="V7:V25" si="6">T7-(U7/4)</f>
        <v>1.98</v>
      </c>
      <c r="W7" s="104">
        <f t="shared" ref="W7:X25" si="7">B7+E7+H7+K7+N7+Q7+T7</f>
        <v>48.75</v>
      </c>
      <c r="X7" s="51">
        <f t="shared" si="7"/>
        <v>22.35</v>
      </c>
      <c r="Y7" s="62">
        <f t="shared" ref="Y7:Y26" si="8">W7-(X7/4)</f>
        <v>43.162500000000001</v>
      </c>
    </row>
    <row r="8" spans="1:32" x14ac:dyDescent="0.25">
      <c r="A8" s="108" t="s">
        <v>24</v>
      </c>
      <c r="B8" s="44">
        <v>26.33</v>
      </c>
      <c r="C8" s="15">
        <v>10.29</v>
      </c>
      <c r="D8" s="24">
        <f t="shared" si="0"/>
        <v>23.7575</v>
      </c>
      <c r="E8" s="40">
        <v>3.06</v>
      </c>
      <c r="F8" s="15">
        <v>1.1599999999999999</v>
      </c>
      <c r="G8" s="46">
        <f t="shared" si="1"/>
        <v>2.77</v>
      </c>
      <c r="H8" s="40">
        <v>3.16</v>
      </c>
      <c r="I8" s="40">
        <v>0.86</v>
      </c>
      <c r="J8" s="89">
        <f t="shared" si="2"/>
        <v>2.9450000000000003</v>
      </c>
      <c r="K8" s="44">
        <v>2.7</v>
      </c>
      <c r="L8" s="17">
        <v>0.84</v>
      </c>
      <c r="M8" s="43">
        <f t="shared" si="3"/>
        <v>2.4900000000000002</v>
      </c>
      <c r="N8" s="45">
        <v>2.14</v>
      </c>
      <c r="O8" s="45">
        <v>1.63</v>
      </c>
      <c r="P8" s="43">
        <f t="shared" si="4"/>
        <v>1.7325000000000002</v>
      </c>
      <c r="Q8" s="45">
        <v>9.7799999999999994</v>
      </c>
      <c r="R8" s="45">
        <v>4.25</v>
      </c>
      <c r="S8" s="43">
        <f t="shared" si="5"/>
        <v>8.7174999999999994</v>
      </c>
      <c r="T8" s="45">
        <v>1.81</v>
      </c>
      <c r="U8" s="45">
        <v>2.2599999999999998</v>
      </c>
      <c r="V8" s="43">
        <f t="shared" si="6"/>
        <v>1.2450000000000001</v>
      </c>
      <c r="W8" s="104">
        <f t="shared" si="7"/>
        <v>48.980000000000004</v>
      </c>
      <c r="X8" s="51">
        <f t="shared" si="7"/>
        <v>21.29</v>
      </c>
      <c r="Y8" s="62">
        <f t="shared" si="8"/>
        <v>43.657500000000006</v>
      </c>
    </row>
    <row r="9" spans="1:32" x14ac:dyDescent="0.25">
      <c r="A9" s="108" t="s">
        <v>25</v>
      </c>
      <c r="B9" s="44">
        <v>25.94</v>
      </c>
      <c r="C9" s="15">
        <v>10.06</v>
      </c>
      <c r="D9" s="24">
        <f t="shared" si="0"/>
        <v>23.425000000000001</v>
      </c>
      <c r="E9" s="40">
        <v>3.78</v>
      </c>
      <c r="F9" s="15">
        <v>0.79</v>
      </c>
      <c r="G9" s="46">
        <f t="shared" si="1"/>
        <v>3.5824999999999996</v>
      </c>
      <c r="H9" s="40">
        <v>3.11</v>
      </c>
      <c r="I9" s="40">
        <v>1.03</v>
      </c>
      <c r="J9" s="89">
        <f t="shared" si="2"/>
        <v>2.8525</v>
      </c>
      <c r="K9" s="44">
        <v>3.57</v>
      </c>
      <c r="L9" s="17">
        <v>0.81</v>
      </c>
      <c r="M9" s="43">
        <f t="shared" si="3"/>
        <v>3.3674999999999997</v>
      </c>
      <c r="N9" s="45">
        <v>3.63</v>
      </c>
      <c r="O9" s="45">
        <v>0.68</v>
      </c>
      <c r="P9" s="43">
        <f t="shared" si="4"/>
        <v>3.46</v>
      </c>
      <c r="Q9" s="45">
        <v>11.11</v>
      </c>
      <c r="R9" s="45">
        <v>3.63</v>
      </c>
      <c r="S9" s="43">
        <f t="shared" si="5"/>
        <v>10.202499999999999</v>
      </c>
      <c r="T9" s="45">
        <v>0.83</v>
      </c>
      <c r="U9" s="45">
        <v>1.24</v>
      </c>
      <c r="V9" s="43">
        <f t="shared" si="6"/>
        <v>0.52</v>
      </c>
      <c r="W9" s="104">
        <f t="shared" si="7"/>
        <v>51.970000000000006</v>
      </c>
      <c r="X9" s="51">
        <f t="shared" si="7"/>
        <v>18.239999999999998</v>
      </c>
      <c r="Y9" s="62">
        <f t="shared" si="8"/>
        <v>47.410000000000004</v>
      </c>
    </row>
    <row r="10" spans="1:32" x14ac:dyDescent="0.25">
      <c r="A10" s="108" t="s">
        <v>50</v>
      </c>
      <c r="B10" s="44">
        <v>22.87</v>
      </c>
      <c r="C10" s="15">
        <v>12.44</v>
      </c>
      <c r="D10" s="24">
        <f t="shared" si="0"/>
        <v>19.760000000000002</v>
      </c>
      <c r="E10" s="40">
        <v>3.24</v>
      </c>
      <c r="F10" s="15">
        <v>1.1599999999999999</v>
      </c>
      <c r="G10" s="46">
        <f t="shared" si="1"/>
        <v>2.95</v>
      </c>
      <c r="H10" s="40">
        <v>3.1</v>
      </c>
      <c r="I10" s="40">
        <v>1.1200000000000001</v>
      </c>
      <c r="J10" s="89">
        <f t="shared" si="2"/>
        <v>2.8200000000000003</v>
      </c>
      <c r="K10" s="40">
        <v>3.67</v>
      </c>
      <c r="L10" s="17">
        <v>0.76</v>
      </c>
      <c r="M10" s="43">
        <f t="shared" si="3"/>
        <v>3.48</v>
      </c>
      <c r="N10" s="17">
        <v>3.65</v>
      </c>
      <c r="O10" s="17">
        <v>0.91</v>
      </c>
      <c r="P10" s="43">
        <f t="shared" si="4"/>
        <v>3.4224999999999999</v>
      </c>
      <c r="Q10" s="41">
        <v>10.39</v>
      </c>
      <c r="R10" s="41">
        <v>3.59</v>
      </c>
      <c r="S10" s="43">
        <f t="shared" si="5"/>
        <v>9.4924999999999997</v>
      </c>
      <c r="T10" s="45">
        <v>0.95</v>
      </c>
      <c r="U10" s="45">
        <v>1.24</v>
      </c>
      <c r="V10" s="43">
        <f t="shared" si="6"/>
        <v>0.6399999999999999</v>
      </c>
      <c r="W10" s="104">
        <f t="shared" si="7"/>
        <v>47.870000000000005</v>
      </c>
      <c r="X10" s="51">
        <f t="shared" si="7"/>
        <v>21.219999999999995</v>
      </c>
      <c r="Y10" s="62">
        <f t="shared" si="8"/>
        <v>42.565000000000005</v>
      </c>
    </row>
    <row r="11" spans="1:32" x14ac:dyDescent="0.25">
      <c r="A11" s="108" t="s">
        <v>29</v>
      </c>
      <c r="B11" s="44">
        <v>28.2</v>
      </c>
      <c r="C11" s="15">
        <v>8.1</v>
      </c>
      <c r="D11" s="24">
        <f t="shared" si="0"/>
        <v>26.175000000000001</v>
      </c>
      <c r="E11" s="40">
        <v>3.35</v>
      </c>
      <c r="F11" s="15">
        <v>1.22</v>
      </c>
      <c r="G11" s="46">
        <f t="shared" si="1"/>
        <v>3.0449999999999999</v>
      </c>
      <c r="H11" s="40">
        <v>3.2</v>
      </c>
      <c r="I11" s="40">
        <v>1.1200000000000001</v>
      </c>
      <c r="J11" s="89">
        <f t="shared" si="2"/>
        <v>2.92</v>
      </c>
      <c r="K11" s="40">
        <v>3.68</v>
      </c>
      <c r="L11" s="17">
        <v>1.76</v>
      </c>
      <c r="M11" s="43">
        <f t="shared" si="3"/>
        <v>3.24</v>
      </c>
      <c r="N11" s="17">
        <v>3.65</v>
      </c>
      <c r="O11" s="17">
        <v>0.94</v>
      </c>
      <c r="P11" s="43">
        <f t="shared" si="4"/>
        <v>3.415</v>
      </c>
      <c r="Q11" s="41">
        <v>11.5</v>
      </c>
      <c r="R11" s="41">
        <v>2.9</v>
      </c>
      <c r="S11" s="43">
        <f t="shared" si="5"/>
        <v>10.775</v>
      </c>
      <c r="T11" s="41">
        <v>0.95</v>
      </c>
      <c r="U11" s="41">
        <v>1.1299999999999999</v>
      </c>
      <c r="V11" s="36">
        <f t="shared" si="6"/>
        <v>0.66749999999999998</v>
      </c>
      <c r="W11" s="104">
        <f t="shared" si="7"/>
        <v>54.53</v>
      </c>
      <c r="X11" s="51">
        <f t="shared" si="7"/>
        <v>17.169999999999998</v>
      </c>
      <c r="Y11" s="62">
        <f t="shared" si="8"/>
        <v>50.237500000000004</v>
      </c>
    </row>
    <row r="12" spans="1:32" s="83" customFormat="1" x14ac:dyDescent="0.25">
      <c r="A12" s="108" t="s">
        <v>32</v>
      </c>
      <c r="B12" s="92">
        <v>28.3</v>
      </c>
      <c r="C12" s="73">
        <v>8.31</v>
      </c>
      <c r="D12" s="71">
        <f>B12-(C12/4)</f>
        <v>26.2225</v>
      </c>
      <c r="E12" s="72">
        <v>3.93</v>
      </c>
      <c r="F12" s="73">
        <v>0.8</v>
      </c>
      <c r="G12" s="77">
        <f t="shared" si="1"/>
        <v>3.73</v>
      </c>
      <c r="H12" s="72">
        <v>3.45</v>
      </c>
      <c r="I12" s="72">
        <v>0.62</v>
      </c>
      <c r="J12" s="90">
        <f t="shared" si="2"/>
        <v>3.2950000000000004</v>
      </c>
      <c r="K12" s="72">
        <v>3.6</v>
      </c>
      <c r="L12" s="76">
        <v>0.69</v>
      </c>
      <c r="M12" s="77">
        <f t="shared" si="3"/>
        <v>3.4275000000000002</v>
      </c>
      <c r="N12" s="78">
        <v>4.7300000000000004</v>
      </c>
      <c r="O12" s="78">
        <v>0.15</v>
      </c>
      <c r="P12" s="77">
        <f t="shared" si="4"/>
        <v>4.6925000000000008</v>
      </c>
      <c r="Q12" s="79">
        <v>18.329999999999998</v>
      </c>
      <c r="R12" s="79">
        <v>3.04</v>
      </c>
      <c r="S12" s="77">
        <f t="shared" si="5"/>
        <v>17.569999999999997</v>
      </c>
      <c r="T12" s="79">
        <v>1.8</v>
      </c>
      <c r="U12" s="79">
        <v>1.29</v>
      </c>
      <c r="V12" s="74">
        <f t="shared" si="6"/>
        <v>1.4775</v>
      </c>
      <c r="W12" s="104">
        <f t="shared" si="7"/>
        <v>64.14</v>
      </c>
      <c r="X12" s="51">
        <f t="shared" si="7"/>
        <v>14.899999999999999</v>
      </c>
      <c r="Y12" s="82">
        <f t="shared" si="8"/>
        <v>60.414999999999999</v>
      </c>
    </row>
    <row r="13" spans="1:32" x14ac:dyDescent="0.25">
      <c r="A13" s="108" t="s">
        <v>34</v>
      </c>
      <c r="B13" s="44">
        <v>28.74</v>
      </c>
      <c r="C13" s="15">
        <v>8.1300000000000008</v>
      </c>
      <c r="D13" s="24">
        <f t="shared" si="0"/>
        <v>26.7075</v>
      </c>
      <c r="E13" s="40">
        <v>3.74</v>
      </c>
      <c r="F13" s="15">
        <v>1</v>
      </c>
      <c r="G13" s="46">
        <f t="shared" si="1"/>
        <v>3.49</v>
      </c>
      <c r="H13" s="40">
        <v>2.75</v>
      </c>
      <c r="I13" s="15">
        <v>1.18</v>
      </c>
      <c r="J13" s="89">
        <f t="shared" si="2"/>
        <v>2.4550000000000001</v>
      </c>
      <c r="K13" s="40">
        <v>3.66</v>
      </c>
      <c r="L13" s="17">
        <v>0.67</v>
      </c>
      <c r="M13" s="43">
        <f t="shared" si="3"/>
        <v>3.4925000000000002</v>
      </c>
      <c r="N13" s="45">
        <v>3.84</v>
      </c>
      <c r="O13" s="45">
        <v>0.69</v>
      </c>
      <c r="P13" s="43">
        <f t="shared" si="4"/>
        <v>3.6675</v>
      </c>
      <c r="Q13" s="41">
        <v>13.93</v>
      </c>
      <c r="R13" s="41">
        <v>3.23</v>
      </c>
      <c r="S13" s="43">
        <f t="shared" si="5"/>
        <v>13.1225</v>
      </c>
      <c r="T13" s="41">
        <v>1.7</v>
      </c>
      <c r="U13" s="41">
        <v>1.36</v>
      </c>
      <c r="V13" s="36">
        <f t="shared" si="6"/>
        <v>1.3599999999999999</v>
      </c>
      <c r="W13" s="104">
        <f t="shared" si="7"/>
        <v>58.360000000000007</v>
      </c>
      <c r="X13" s="51">
        <f t="shared" si="7"/>
        <v>16.260000000000002</v>
      </c>
      <c r="Y13" s="62">
        <f t="shared" si="8"/>
        <v>54.295000000000009</v>
      </c>
    </row>
    <row r="14" spans="1:32" x14ac:dyDescent="0.25">
      <c r="A14" s="108" t="s">
        <v>33</v>
      </c>
      <c r="B14" s="44">
        <v>30.14</v>
      </c>
      <c r="C14" s="15">
        <v>7.25</v>
      </c>
      <c r="D14" s="24">
        <f t="shared" si="0"/>
        <v>28.327500000000001</v>
      </c>
      <c r="E14" s="40">
        <v>3.75</v>
      </c>
      <c r="F14" s="15">
        <v>0.79</v>
      </c>
      <c r="G14" s="37">
        <f t="shared" si="1"/>
        <v>3.5525000000000002</v>
      </c>
      <c r="H14" s="40">
        <v>2.63</v>
      </c>
      <c r="I14" s="15">
        <v>1.56</v>
      </c>
      <c r="J14" s="89">
        <f t="shared" si="2"/>
        <v>2.2399999999999998</v>
      </c>
      <c r="K14" s="40">
        <v>3.61</v>
      </c>
      <c r="L14" s="15">
        <v>0.81</v>
      </c>
      <c r="M14" s="43">
        <f t="shared" si="3"/>
        <v>3.4074999999999998</v>
      </c>
      <c r="N14" s="41">
        <v>4.05</v>
      </c>
      <c r="O14" s="41">
        <v>0.49</v>
      </c>
      <c r="P14" s="43">
        <f t="shared" si="4"/>
        <v>3.9274999999999998</v>
      </c>
      <c r="Q14" s="41">
        <v>18.89</v>
      </c>
      <c r="R14" s="41">
        <v>5.16</v>
      </c>
      <c r="S14" s="43">
        <f t="shared" si="5"/>
        <v>17.600000000000001</v>
      </c>
      <c r="T14" s="41">
        <v>0.88</v>
      </c>
      <c r="U14" s="41">
        <v>1.75</v>
      </c>
      <c r="V14" s="36">
        <f t="shared" si="6"/>
        <v>0.4425</v>
      </c>
      <c r="W14" s="104">
        <f t="shared" si="7"/>
        <v>63.95</v>
      </c>
      <c r="X14" s="51">
        <f t="shared" si="7"/>
        <v>17.810000000000002</v>
      </c>
      <c r="Y14" s="62">
        <f t="shared" si="8"/>
        <v>59.497500000000002</v>
      </c>
    </row>
    <row r="15" spans="1:32" x14ac:dyDescent="0.25">
      <c r="A15" s="109" t="s">
        <v>35</v>
      </c>
      <c r="B15" s="44">
        <v>28.14</v>
      </c>
      <c r="C15" s="15">
        <v>9.0500000000000007</v>
      </c>
      <c r="D15" s="37">
        <f t="shared" si="0"/>
        <v>25.877500000000001</v>
      </c>
      <c r="E15" s="40">
        <v>3.46</v>
      </c>
      <c r="F15" s="15">
        <v>1.07</v>
      </c>
      <c r="G15" s="37">
        <f t="shared" si="1"/>
        <v>3.1924999999999999</v>
      </c>
      <c r="H15" s="40">
        <v>2.52</v>
      </c>
      <c r="I15" s="15">
        <v>1.27</v>
      </c>
      <c r="J15" s="36">
        <f t="shared" si="2"/>
        <v>2.2025000000000001</v>
      </c>
      <c r="K15" s="40">
        <v>3.5</v>
      </c>
      <c r="L15" s="15">
        <v>0.54</v>
      </c>
      <c r="M15" s="43">
        <f t="shared" si="3"/>
        <v>3.3650000000000002</v>
      </c>
      <c r="N15" s="41">
        <v>4.13</v>
      </c>
      <c r="O15" s="41">
        <v>0.68</v>
      </c>
      <c r="P15" s="43">
        <f t="shared" si="4"/>
        <v>3.96</v>
      </c>
      <c r="Q15" s="41">
        <v>14.86</v>
      </c>
      <c r="R15" s="41">
        <v>4.05</v>
      </c>
      <c r="S15" s="43">
        <f t="shared" si="5"/>
        <v>13.8475</v>
      </c>
      <c r="T15" s="41">
        <v>2.0499999999999998</v>
      </c>
      <c r="U15" s="41">
        <v>1.23</v>
      </c>
      <c r="V15" s="36">
        <f t="shared" si="6"/>
        <v>1.7424999999999997</v>
      </c>
      <c r="W15" s="104">
        <f t="shared" si="7"/>
        <v>58.660000000000004</v>
      </c>
      <c r="X15" s="51">
        <f t="shared" si="7"/>
        <v>17.89</v>
      </c>
      <c r="Y15" s="62">
        <f t="shared" si="8"/>
        <v>54.1875</v>
      </c>
    </row>
    <row r="16" spans="1:32" x14ac:dyDescent="0.25">
      <c r="A16" s="108" t="s">
        <v>4</v>
      </c>
      <c r="B16" s="44"/>
      <c r="C16" s="15"/>
      <c r="D16" s="37">
        <f t="shared" si="0"/>
        <v>0</v>
      </c>
      <c r="E16" s="40"/>
      <c r="F16" s="15"/>
      <c r="G16" s="37">
        <f t="shared" si="1"/>
        <v>0</v>
      </c>
      <c r="H16" s="40"/>
      <c r="I16" s="15"/>
      <c r="J16" s="36">
        <f t="shared" si="2"/>
        <v>0</v>
      </c>
      <c r="K16" s="40"/>
      <c r="L16" s="15"/>
      <c r="M16" s="43">
        <f t="shared" si="3"/>
        <v>0</v>
      </c>
      <c r="N16" s="41"/>
      <c r="O16" s="41"/>
      <c r="P16" s="43">
        <f t="shared" si="4"/>
        <v>0</v>
      </c>
      <c r="Q16" s="41"/>
      <c r="R16" s="41"/>
      <c r="S16" s="43">
        <f t="shared" si="5"/>
        <v>0</v>
      </c>
      <c r="T16" s="41"/>
      <c r="U16" s="41"/>
      <c r="V16" s="36">
        <f t="shared" si="6"/>
        <v>0</v>
      </c>
      <c r="W16" s="104">
        <f t="shared" si="7"/>
        <v>0</v>
      </c>
      <c r="X16" s="51">
        <f t="shared" si="7"/>
        <v>0</v>
      </c>
      <c r="Y16" s="62">
        <f t="shared" si="8"/>
        <v>0</v>
      </c>
    </row>
    <row r="17" spans="1:25" x14ac:dyDescent="0.25">
      <c r="A17" s="108" t="s">
        <v>5</v>
      </c>
      <c r="B17" s="44"/>
      <c r="C17" s="15"/>
      <c r="D17" s="37">
        <f t="shared" si="0"/>
        <v>0</v>
      </c>
      <c r="E17" s="40"/>
      <c r="F17" s="15"/>
      <c r="G17" s="37">
        <f t="shared" si="1"/>
        <v>0</v>
      </c>
      <c r="H17" s="40"/>
      <c r="I17" s="15"/>
      <c r="J17" s="36">
        <f t="shared" si="2"/>
        <v>0</v>
      </c>
      <c r="K17" s="40"/>
      <c r="L17" s="15"/>
      <c r="M17" s="43">
        <f t="shared" si="3"/>
        <v>0</v>
      </c>
      <c r="N17" s="41"/>
      <c r="O17" s="41"/>
      <c r="P17" s="43">
        <f t="shared" si="4"/>
        <v>0</v>
      </c>
      <c r="Q17" s="41"/>
      <c r="R17" s="41"/>
      <c r="S17" s="43">
        <f t="shared" si="5"/>
        <v>0</v>
      </c>
      <c r="T17" s="41"/>
      <c r="U17" s="41"/>
      <c r="V17" s="36">
        <f t="shared" si="6"/>
        <v>0</v>
      </c>
      <c r="W17" s="104">
        <f t="shared" si="7"/>
        <v>0</v>
      </c>
      <c r="X17" s="51">
        <f t="shared" si="7"/>
        <v>0</v>
      </c>
      <c r="Y17" s="62">
        <f t="shared" si="8"/>
        <v>0</v>
      </c>
    </row>
    <row r="18" spans="1:25" x14ac:dyDescent="0.25">
      <c r="A18" s="108" t="s">
        <v>6</v>
      </c>
      <c r="B18" s="44"/>
      <c r="C18" s="15"/>
      <c r="D18" s="37">
        <f t="shared" si="0"/>
        <v>0</v>
      </c>
      <c r="E18" s="40"/>
      <c r="F18" s="15"/>
      <c r="G18" s="37">
        <f t="shared" si="1"/>
        <v>0</v>
      </c>
      <c r="H18" s="40"/>
      <c r="I18" s="15"/>
      <c r="J18" s="36">
        <f t="shared" si="2"/>
        <v>0</v>
      </c>
      <c r="K18" s="40"/>
      <c r="L18" s="15"/>
      <c r="M18" s="43">
        <f t="shared" si="3"/>
        <v>0</v>
      </c>
      <c r="N18" s="41"/>
      <c r="O18" s="41"/>
      <c r="P18" s="43">
        <f t="shared" si="4"/>
        <v>0</v>
      </c>
      <c r="Q18" s="41"/>
      <c r="R18" s="41"/>
      <c r="S18" s="43">
        <f t="shared" si="5"/>
        <v>0</v>
      </c>
      <c r="T18" s="41"/>
      <c r="U18" s="41"/>
      <c r="V18" s="36">
        <f t="shared" si="6"/>
        <v>0</v>
      </c>
      <c r="W18" s="104">
        <f t="shared" si="7"/>
        <v>0</v>
      </c>
      <c r="X18" s="51">
        <f t="shared" si="7"/>
        <v>0</v>
      </c>
      <c r="Y18" s="62">
        <f t="shared" si="8"/>
        <v>0</v>
      </c>
    </row>
    <row r="19" spans="1:25" x14ac:dyDescent="0.25">
      <c r="A19" s="108" t="s">
        <v>7</v>
      </c>
      <c r="B19" s="44"/>
      <c r="C19" s="15"/>
      <c r="D19" s="37">
        <f t="shared" si="0"/>
        <v>0</v>
      </c>
      <c r="E19" s="40"/>
      <c r="F19" s="15"/>
      <c r="G19" s="37">
        <f t="shared" si="1"/>
        <v>0</v>
      </c>
      <c r="H19" s="40"/>
      <c r="I19" s="15"/>
      <c r="J19" s="36">
        <f t="shared" si="2"/>
        <v>0</v>
      </c>
      <c r="K19" s="40"/>
      <c r="L19" s="15"/>
      <c r="M19" s="43">
        <f t="shared" si="3"/>
        <v>0</v>
      </c>
      <c r="N19" s="41"/>
      <c r="O19" s="41"/>
      <c r="P19" s="43">
        <f t="shared" si="4"/>
        <v>0</v>
      </c>
      <c r="Q19" s="41"/>
      <c r="R19" s="41"/>
      <c r="S19" s="43">
        <f t="shared" si="5"/>
        <v>0</v>
      </c>
      <c r="T19" s="41"/>
      <c r="U19" s="41"/>
      <c r="V19" s="36">
        <f t="shared" si="6"/>
        <v>0</v>
      </c>
      <c r="W19" s="104">
        <f t="shared" si="7"/>
        <v>0</v>
      </c>
      <c r="X19" s="51">
        <f t="shared" si="7"/>
        <v>0</v>
      </c>
      <c r="Y19" s="62">
        <f t="shared" si="8"/>
        <v>0</v>
      </c>
    </row>
    <row r="20" spans="1:25" x14ac:dyDescent="0.25">
      <c r="A20" s="108" t="s">
        <v>8</v>
      </c>
      <c r="B20" s="93"/>
      <c r="C20" s="3"/>
      <c r="D20" s="37">
        <f t="shared" si="0"/>
        <v>0</v>
      </c>
      <c r="E20" s="4"/>
      <c r="F20" s="3"/>
      <c r="G20" s="36">
        <f t="shared" si="1"/>
        <v>0</v>
      </c>
      <c r="H20" s="4"/>
      <c r="I20" s="3"/>
      <c r="J20" s="36">
        <f t="shared" si="2"/>
        <v>0</v>
      </c>
      <c r="K20" s="4"/>
      <c r="L20" s="3"/>
      <c r="M20" s="43">
        <f t="shared" si="3"/>
        <v>0</v>
      </c>
      <c r="N20" s="18"/>
      <c r="O20" s="18"/>
      <c r="P20" s="43">
        <f t="shared" si="4"/>
        <v>0</v>
      </c>
      <c r="Q20" s="18"/>
      <c r="R20" s="18"/>
      <c r="S20" s="43">
        <f t="shared" si="5"/>
        <v>0</v>
      </c>
      <c r="T20" s="18"/>
      <c r="U20" s="18"/>
      <c r="V20" s="36">
        <f t="shared" si="6"/>
        <v>0</v>
      </c>
      <c r="W20" s="104">
        <f t="shared" si="7"/>
        <v>0</v>
      </c>
      <c r="X20" s="51">
        <f t="shared" si="7"/>
        <v>0</v>
      </c>
      <c r="Y20" s="62">
        <f t="shared" si="8"/>
        <v>0</v>
      </c>
    </row>
    <row r="21" spans="1:25" x14ac:dyDescent="0.25">
      <c r="A21" s="108" t="s">
        <v>9</v>
      </c>
      <c r="B21" s="93"/>
      <c r="C21" s="3"/>
      <c r="D21" s="37">
        <f t="shared" si="0"/>
        <v>0</v>
      </c>
      <c r="E21" s="4"/>
      <c r="F21" s="3"/>
      <c r="G21" s="36">
        <f t="shared" si="1"/>
        <v>0</v>
      </c>
      <c r="H21" s="4"/>
      <c r="I21" s="3"/>
      <c r="J21" s="36">
        <f t="shared" si="2"/>
        <v>0</v>
      </c>
      <c r="K21" s="4"/>
      <c r="L21" s="3"/>
      <c r="M21" s="43">
        <f t="shared" si="3"/>
        <v>0</v>
      </c>
      <c r="N21" s="18"/>
      <c r="O21" s="18"/>
      <c r="P21" s="43">
        <f t="shared" si="4"/>
        <v>0</v>
      </c>
      <c r="Q21" s="18"/>
      <c r="R21" s="18"/>
      <c r="S21" s="43">
        <f t="shared" si="5"/>
        <v>0</v>
      </c>
      <c r="T21" s="18"/>
      <c r="U21" s="18"/>
      <c r="V21" s="36">
        <f t="shared" si="6"/>
        <v>0</v>
      </c>
      <c r="W21" s="104">
        <f t="shared" si="7"/>
        <v>0</v>
      </c>
      <c r="X21" s="51">
        <f t="shared" si="7"/>
        <v>0</v>
      </c>
      <c r="Y21" s="62">
        <f t="shared" si="8"/>
        <v>0</v>
      </c>
    </row>
    <row r="22" spans="1:25" x14ac:dyDescent="0.25">
      <c r="A22" s="108" t="s">
        <v>10</v>
      </c>
      <c r="B22" s="93"/>
      <c r="C22" s="3"/>
      <c r="D22" s="37">
        <f t="shared" si="0"/>
        <v>0</v>
      </c>
      <c r="E22" s="4"/>
      <c r="F22" s="3"/>
      <c r="G22" s="36">
        <f t="shared" si="1"/>
        <v>0</v>
      </c>
      <c r="H22" s="4"/>
      <c r="I22" s="3"/>
      <c r="J22" s="36">
        <f t="shared" si="2"/>
        <v>0</v>
      </c>
      <c r="K22" s="4"/>
      <c r="L22" s="3"/>
      <c r="M22" s="43">
        <f t="shared" si="3"/>
        <v>0</v>
      </c>
      <c r="N22" s="18"/>
      <c r="O22" s="18"/>
      <c r="P22" s="43">
        <f t="shared" si="4"/>
        <v>0</v>
      </c>
      <c r="Q22" s="18"/>
      <c r="R22" s="18"/>
      <c r="S22" s="43">
        <f t="shared" si="5"/>
        <v>0</v>
      </c>
      <c r="T22" s="18"/>
      <c r="U22" s="18"/>
      <c r="V22" s="36">
        <f t="shared" si="6"/>
        <v>0</v>
      </c>
      <c r="W22" s="104">
        <f t="shared" si="7"/>
        <v>0</v>
      </c>
      <c r="X22" s="51">
        <f t="shared" si="7"/>
        <v>0</v>
      </c>
      <c r="Y22" s="62">
        <f t="shared" si="8"/>
        <v>0</v>
      </c>
    </row>
    <row r="23" spans="1:25" x14ac:dyDescent="0.25">
      <c r="A23" s="108" t="s">
        <v>11</v>
      </c>
      <c r="B23" s="93"/>
      <c r="C23" s="3"/>
      <c r="D23" s="37">
        <f t="shared" si="0"/>
        <v>0</v>
      </c>
      <c r="E23" s="4"/>
      <c r="F23" s="3"/>
      <c r="G23" s="36">
        <f t="shared" si="1"/>
        <v>0</v>
      </c>
      <c r="H23" s="4"/>
      <c r="I23" s="3"/>
      <c r="J23" s="36">
        <f t="shared" si="2"/>
        <v>0</v>
      </c>
      <c r="K23" s="4"/>
      <c r="L23" s="3"/>
      <c r="M23" s="43">
        <f t="shared" si="3"/>
        <v>0</v>
      </c>
      <c r="N23" s="18"/>
      <c r="O23" s="18"/>
      <c r="P23" s="43">
        <f t="shared" si="4"/>
        <v>0</v>
      </c>
      <c r="Q23" s="18"/>
      <c r="R23" s="18"/>
      <c r="S23" s="43">
        <f t="shared" si="5"/>
        <v>0</v>
      </c>
      <c r="T23" s="18"/>
      <c r="U23" s="18"/>
      <c r="V23" s="36">
        <f t="shared" si="6"/>
        <v>0</v>
      </c>
      <c r="W23" s="104">
        <f t="shared" si="7"/>
        <v>0</v>
      </c>
      <c r="X23" s="51">
        <f t="shared" si="7"/>
        <v>0</v>
      </c>
      <c r="Y23" s="62">
        <f t="shared" si="8"/>
        <v>0</v>
      </c>
    </row>
    <row r="24" spans="1:25" x14ac:dyDescent="0.25">
      <c r="A24" s="108" t="s">
        <v>12</v>
      </c>
      <c r="B24" s="93"/>
      <c r="C24" s="3"/>
      <c r="D24" s="37">
        <f t="shared" si="0"/>
        <v>0</v>
      </c>
      <c r="E24" s="4"/>
      <c r="F24" s="3"/>
      <c r="G24" s="36">
        <f t="shared" si="1"/>
        <v>0</v>
      </c>
      <c r="H24" s="4"/>
      <c r="I24" s="3"/>
      <c r="J24" s="36">
        <f t="shared" si="2"/>
        <v>0</v>
      </c>
      <c r="K24" s="4"/>
      <c r="L24" s="3"/>
      <c r="M24" s="43">
        <f t="shared" si="3"/>
        <v>0</v>
      </c>
      <c r="N24" s="18"/>
      <c r="O24" s="18"/>
      <c r="P24" s="43">
        <f t="shared" si="4"/>
        <v>0</v>
      </c>
      <c r="Q24" s="18"/>
      <c r="R24" s="18"/>
      <c r="S24" s="43">
        <f t="shared" si="5"/>
        <v>0</v>
      </c>
      <c r="T24" s="18"/>
      <c r="U24" s="18"/>
      <c r="V24" s="36">
        <f t="shared" si="6"/>
        <v>0</v>
      </c>
      <c r="W24" s="104">
        <f t="shared" si="7"/>
        <v>0</v>
      </c>
      <c r="X24" s="51">
        <f t="shared" si="7"/>
        <v>0</v>
      </c>
      <c r="Y24" s="62">
        <f t="shared" si="8"/>
        <v>0</v>
      </c>
    </row>
    <row r="25" spans="1:25" ht="15.75" thickBot="1" x14ac:dyDescent="0.3">
      <c r="A25" s="68" t="s">
        <v>13</v>
      </c>
      <c r="B25" s="93"/>
      <c r="C25" s="3"/>
      <c r="D25" s="37">
        <f t="shared" si="0"/>
        <v>0</v>
      </c>
      <c r="E25" s="4"/>
      <c r="F25" s="3"/>
      <c r="G25" s="36">
        <f t="shared" si="1"/>
        <v>0</v>
      </c>
      <c r="H25" s="4"/>
      <c r="I25" s="3"/>
      <c r="J25" s="36">
        <f t="shared" si="2"/>
        <v>0</v>
      </c>
      <c r="K25" s="4"/>
      <c r="L25" s="3"/>
      <c r="M25" s="43">
        <f t="shared" si="3"/>
        <v>0</v>
      </c>
      <c r="N25" s="18"/>
      <c r="O25" s="18"/>
      <c r="P25" s="43">
        <f t="shared" si="4"/>
        <v>0</v>
      </c>
      <c r="Q25" s="18"/>
      <c r="R25" s="18"/>
      <c r="S25" s="43">
        <f t="shared" si="5"/>
        <v>0</v>
      </c>
      <c r="T25" s="18"/>
      <c r="U25" s="18"/>
      <c r="V25" s="36">
        <f t="shared" si="6"/>
        <v>0</v>
      </c>
      <c r="W25" s="104">
        <f t="shared" si="7"/>
        <v>0</v>
      </c>
      <c r="X25" s="51">
        <f t="shared" si="7"/>
        <v>0</v>
      </c>
      <c r="Y25" s="62">
        <f t="shared" si="8"/>
        <v>0</v>
      </c>
    </row>
    <row r="26" spans="1:25" s="97" customFormat="1" ht="21.75" customHeight="1" thickBot="1" x14ac:dyDescent="0.25">
      <c r="A26" s="57" t="s">
        <v>26</v>
      </c>
      <c r="B26" s="60">
        <f>AVERAGE(B6:B25)</f>
        <v>27.387999999999998</v>
      </c>
      <c r="C26" s="98">
        <f>AVERAGE(C6:C25)</f>
        <v>9.202</v>
      </c>
      <c r="D26" s="99">
        <f>B26-(C26/4)</f>
        <v>25.087499999999999</v>
      </c>
      <c r="E26" s="98">
        <f>AVERAGE(E6:E25)</f>
        <v>3.4170000000000003</v>
      </c>
      <c r="F26" s="98">
        <f>AVERAGE(F6:F25)</f>
        <v>1.1080000000000001</v>
      </c>
      <c r="G26" s="99">
        <f>E26-(F26/4)</f>
        <v>3.14</v>
      </c>
      <c r="H26" s="47">
        <f>AVERAGE(H6:H25)</f>
        <v>2.8839999999999995</v>
      </c>
      <c r="I26" s="47">
        <f>AVERAGE(I6:I25)</f>
        <v>1.133</v>
      </c>
      <c r="J26" s="99">
        <f t="shared" si="2"/>
        <v>2.6007499999999997</v>
      </c>
      <c r="K26" s="48">
        <f>AVERAGE(K6:K25)</f>
        <v>3.3530000000000002</v>
      </c>
      <c r="L26" s="98">
        <f t="shared" ref="L26" si="9">J26-(K26/4)</f>
        <v>1.7624999999999997</v>
      </c>
      <c r="M26" s="99">
        <f t="shared" si="3"/>
        <v>2.9123750000000004</v>
      </c>
      <c r="N26" s="47">
        <f>AVERAGE(N6:N25)</f>
        <v>3.8149999999999999</v>
      </c>
      <c r="O26" s="47">
        <f>AVERAGE(O6:O25)</f>
        <v>0.72099999999999986</v>
      </c>
      <c r="P26" s="99">
        <f t="shared" si="4"/>
        <v>3.6347499999999999</v>
      </c>
      <c r="Q26" s="54">
        <f>AVERAGE(Q6:Q25)</f>
        <v>12.822999999999999</v>
      </c>
      <c r="R26" s="54">
        <f>AVERAGE(R6:R25)</f>
        <v>3.9459999999999993</v>
      </c>
      <c r="S26" s="99">
        <f t="shared" si="5"/>
        <v>11.836499999999999</v>
      </c>
      <c r="T26" s="47">
        <f>AVERAGE(T6:T25)</f>
        <v>1.6149999999999998</v>
      </c>
      <c r="U26" s="47">
        <f>AVERAGE(U6:U25)</f>
        <v>1.5109999999999999</v>
      </c>
      <c r="V26" s="99">
        <f>T26-(U26/4)</f>
        <v>1.2372499999999997</v>
      </c>
      <c r="W26" s="101">
        <f>AVERAGEIF(W6:W25,"&lt;&gt;0")</f>
        <v>55.295000000000002</v>
      </c>
      <c r="X26" s="101">
        <f>AVERAGEIF(X6:X25,"&lt;&gt;0")</f>
        <v>18.590999999999998</v>
      </c>
      <c r="Y26" s="102">
        <f t="shared" si="8"/>
        <v>50.64725</v>
      </c>
    </row>
    <row r="54" spans="1:25" x14ac:dyDescent="0.25">
      <c r="A54" s="56"/>
      <c r="B54" s="94"/>
      <c r="C54" s="5"/>
      <c r="D54" s="12"/>
      <c r="E54" s="5"/>
      <c r="F54" s="5"/>
      <c r="G54" s="12"/>
      <c r="H54" s="5"/>
      <c r="I54" s="5"/>
      <c r="J54" s="12"/>
      <c r="K54" s="5"/>
      <c r="L54" s="5"/>
      <c r="M54" s="5"/>
      <c r="N54" s="5"/>
      <c r="O54" s="5"/>
      <c r="P54" s="5"/>
      <c r="Q54" s="31"/>
      <c r="R54" s="31"/>
      <c r="S54" s="26"/>
      <c r="T54" s="5"/>
      <c r="U54" s="5"/>
      <c r="V54" s="5"/>
      <c r="W54" s="5"/>
      <c r="X54" s="5"/>
      <c r="Y54" s="64"/>
    </row>
    <row r="55" spans="1:25" ht="15" customHeight="1" x14ac:dyDescent="0.35">
      <c r="A55" s="70"/>
      <c r="B55" s="95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33"/>
      <c r="R55" s="33"/>
      <c r="S55" s="28"/>
      <c r="T55" s="23"/>
      <c r="U55" s="23"/>
      <c r="V55" s="23"/>
      <c r="W55" s="59"/>
      <c r="X55" s="23"/>
      <c r="Y55" s="65"/>
    </row>
    <row r="56" spans="1:25" ht="15" customHeight="1" x14ac:dyDescent="0.35">
      <c r="A56" s="70"/>
      <c r="B56" s="95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33"/>
      <c r="R56" s="33"/>
      <c r="S56" s="28"/>
      <c r="T56" s="23"/>
      <c r="U56" s="23"/>
      <c r="V56" s="23"/>
      <c r="W56" s="59"/>
      <c r="X56" s="23"/>
      <c r="Y56" s="65"/>
    </row>
    <row r="57" spans="1:25" ht="15.75" x14ac:dyDescent="0.25">
      <c r="A57" s="56"/>
      <c r="B57" s="94"/>
      <c r="C57" s="12"/>
      <c r="D57" s="5"/>
      <c r="E57" s="5"/>
      <c r="F57" s="12"/>
      <c r="G57" s="5"/>
      <c r="H57" s="5"/>
      <c r="I57" s="12"/>
      <c r="J57" s="5"/>
      <c r="K57" s="5"/>
      <c r="L57" s="5"/>
      <c r="M57" s="5"/>
      <c r="N57" s="5"/>
      <c r="O57" s="5"/>
      <c r="P57" s="5"/>
      <c r="Q57" s="31"/>
      <c r="R57" s="31"/>
      <c r="S57" s="26"/>
      <c r="T57" s="5"/>
      <c r="U57" s="5"/>
      <c r="V57" s="5"/>
      <c r="W57" s="5"/>
      <c r="X57" s="11"/>
      <c r="Y57" s="65"/>
    </row>
    <row r="58" spans="1:25" ht="15.75" x14ac:dyDescent="0.25">
      <c r="A58" s="56"/>
      <c r="B58" s="94"/>
      <c r="C58" s="12"/>
      <c r="D58" s="5"/>
      <c r="E58" s="5"/>
      <c r="F58" s="12"/>
      <c r="G58" s="5"/>
      <c r="H58" s="5"/>
      <c r="I58" s="12"/>
      <c r="J58" s="5"/>
      <c r="K58" s="5"/>
      <c r="L58" s="5"/>
      <c r="M58" s="5"/>
      <c r="N58" s="5"/>
      <c r="O58" s="5"/>
      <c r="P58" s="5"/>
      <c r="Q58" s="31"/>
      <c r="R58" s="31"/>
      <c r="S58" s="26"/>
      <c r="T58" s="5"/>
      <c r="U58" s="5"/>
      <c r="V58" s="5"/>
      <c r="W58" s="5"/>
      <c r="X58" s="11"/>
      <c r="Y58" s="65"/>
    </row>
    <row r="59" spans="1:25" ht="15.75" x14ac:dyDescent="0.25">
      <c r="A59" s="56"/>
      <c r="B59" s="94"/>
      <c r="C59" s="12"/>
      <c r="D59" s="5"/>
      <c r="E59" s="5"/>
      <c r="F59" s="12"/>
      <c r="G59" s="5"/>
      <c r="H59" s="5"/>
      <c r="I59" s="12"/>
      <c r="J59" s="5"/>
      <c r="K59" s="5"/>
      <c r="L59" s="5"/>
      <c r="M59" s="5"/>
      <c r="N59" s="5"/>
      <c r="O59" s="5"/>
      <c r="P59" s="5"/>
      <c r="Q59" s="31"/>
      <c r="R59" s="31"/>
      <c r="S59" s="26"/>
      <c r="T59" s="5"/>
      <c r="U59" s="5"/>
      <c r="V59" s="5"/>
      <c r="W59" s="5"/>
      <c r="X59" s="11"/>
      <c r="Y59" s="65"/>
    </row>
    <row r="60" spans="1:25" ht="15.75" x14ac:dyDescent="0.25">
      <c r="A60" s="56"/>
      <c r="B60" s="94"/>
      <c r="C60" s="12"/>
      <c r="D60" s="5"/>
      <c r="E60" s="5"/>
      <c r="F60" s="12"/>
      <c r="G60" s="5"/>
      <c r="H60" s="5"/>
      <c r="I60" s="12"/>
      <c r="J60" s="5"/>
      <c r="K60" s="5"/>
      <c r="L60" s="5"/>
      <c r="M60" s="5"/>
      <c r="N60" s="5"/>
      <c r="O60" s="5"/>
      <c r="P60" s="5"/>
      <c r="Q60" s="31"/>
      <c r="R60" s="31"/>
      <c r="S60" s="26"/>
      <c r="T60" s="5"/>
      <c r="U60" s="5"/>
      <c r="V60" s="5"/>
      <c r="W60" s="5"/>
      <c r="X60" s="11"/>
      <c r="Y60" s="65"/>
    </row>
    <row r="61" spans="1:25" ht="15.75" x14ac:dyDescent="0.25">
      <c r="A61" s="56"/>
      <c r="B61" s="94"/>
      <c r="C61" s="12"/>
      <c r="D61" s="5"/>
      <c r="E61" s="5"/>
      <c r="F61" s="12"/>
      <c r="G61" s="5"/>
      <c r="H61" s="5"/>
      <c r="I61" s="12"/>
      <c r="J61" s="5"/>
      <c r="K61" s="5"/>
      <c r="L61" s="5"/>
      <c r="M61" s="5"/>
      <c r="N61" s="5"/>
      <c r="O61" s="5"/>
      <c r="P61" s="5"/>
      <c r="Q61" s="31"/>
      <c r="R61" s="31"/>
      <c r="S61" s="26"/>
      <c r="T61" s="5"/>
      <c r="U61" s="5"/>
      <c r="V61" s="5"/>
      <c r="W61" s="5"/>
      <c r="X61" s="11"/>
      <c r="Y61" s="65"/>
    </row>
    <row r="62" spans="1:25" ht="15.75" x14ac:dyDescent="0.25">
      <c r="A62" s="56"/>
      <c r="B62" s="94"/>
      <c r="C62" s="12"/>
      <c r="D62" s="20"/>
      <c r="E62" s="20"/>
      <c r="F62" s="21"/>
      <c r="G62" s="20"/>
      <c r="H62" s="20"/>
      <c r="I62" s="21"/>
      <c r="J62" s="20"/>
      <c r="K62" s="20"/>
      <c r="L62" s="20"/>
      <c r="M62" s="20"/>
      <c r="N62" s="20"/>
      <c r="O62" s="20"/>
      <c r="P62" s="20"/>
      <c r="Q62" s="34"/>
      <c r="R62" s="34"/>
      <c r="S62" s="29"/>
      <c r="T62" s="20"/>
      <c r="U62" s="20"/>
      <c r="V62" s="20"/>
      <c r="W62" s="5"/>
      <c r="X62" s="22"/>
      <c r="Y62" s="66"/>
    </row>
    <row r="63" spans="1:25" ht="15.75" x14ac:dyDescent="0.25">
      <c r="A63" s="56"/>
      <c r="B63" s="94"/>
      <c r="C63" s="12"/>
      <c r="D63" s="20"/>
      <c r="E63" s="20"/>
      <c r="F63" s="21"/>
      <c r="G63" s="20"/>
      <c r="H63" s="20"/>
      <c r="I63" s="21"/>
      <c r="J63" s="20"/>
      <c r="K63" s="20"/>
      <c r="L63" s="20"/>
      <c r="M63" s="20"/>
      <c r="N63" s="20"/>
      <c r="O63" s="20"/>
      <c r="P63" s="20"/>
      <c r="Q63" s="34"/>
      <c r="R63" s="34"/>
      <c r="S63" s="29"/>
      <c r="T63" s="20"/>
      <c r="U63" s="20"/>
      <c r="V63" s="20"/>
      <c r="W63" s="5"/>
      <c r="X63" s="22"/>
      <c r="Y63" s="66"/>
    </row>
    <row r="64" spans="1:25" ht="15.75" x14ac:dyDescent="0.25">
      <c r="A64" s="56"/>
      <c r="B64" s="94"/>
      <c r="C64" s="12"/>
      <c r="D64" s="5"/>
      <c r="E64" s="5"/>
      <c r="F64" s="12"/>
      <c r="G64" s="5"/>
      <c r="H64" s="5"/>
      <c r="I64" s="12"/>
      <c r="J64" s="5"/>
      <c r="K64" s="5"/>
      <c r="L64" s="5"/>
      <c r="M64" s="5"/>
      <c r="N64" s="5"/>
      <c r="O64" s="5"/>
      <c r="P64" s="5"/>
      <c r="Q64" s="31"/>
      <c r="R64" s="31"/>
      <c r="S64" s="26"/>
      <c r="T64" s="5"/>
      <c r="U64" s="5"/>
      <c r="V64" s="5"/>
      <c r="W64" s="5"/>
      <c r="X64" s="11"/>
      <c r="Y64" s="65"/>
    </row>
    <row r="65" spans="1:25" ht="15.75" x14ac:dyDescent="0.25">
      <c r="A65" s="56"/>
      <c r="B65" s="94"/>
      <c r="C65" s="12"/>
      <c r="D65" s="5"/>
      <c r="E65" s="5"/>
      <c r="F65" s="12"/>
      <c r="G65" s="5"/>
      <c r="H65" s="5"/>
      <c r="I65" s="12"/>
      <c r="J65" s="5"/>
      <c r="K65" s="5"/>
      <c r="L65" s="5"/>
      <c r="M65" s="5"/>
      <c r="N65" s="5"/>
      <c r="O65" s="5"/>
      <c r="P65" s="5"/>
      <c r="Q65" s="31"/>
      <c r="R65" s="31"/>
      <c r="S65" s="26"/>
      <c r="T65" s="5"/>
      <c r="U65" s="5"/>
      <c r="V65" s="5"/>
      <c r="W65" s="5"/>
      <c r="X65" s="11"/>
      <c r="Y65" s="65"/>
    </row>
    <row r="66" spans="1:25" ht="15.75" x14ac:dyDescent="0.25">
      <c r="A66" s="56"/>
      <c r="B66" s="94"/>
      <c r="C66" s="12"/>
      <c r="D66" s="5"/>
      <c r="E66" s="5"/>
      <c r="F66" s="12"/>
      <c r="G66" s="5"/>
      <c r="H66" s="5"/>
      <c r="I66" s="12"/>
      <c r="J66" s="5"/>
      <c r="K66" s="5"/>
      <c r="L66" s="5"/>
      <c r="M66" s="5"/>
      <c r="N66" s="5"/>
      <c r="O66" s="5"/>
      <c r="P66" s="5"/>
      <c r="Q66" s="31"/>
      <c r="R66" s="31"/>
      <c r="S66" s="26"/>
      <c r="T66" s="5"/>
      <c r="U66" s="5"/>
      <c r="V66" s="5"/>
      <c r="W66" s="5"/>
      <c r="X66" s="11"/>
      <c r="Y66" s="65"/>
    </row>
    <row r="67" spans="1:25" ht="15.75" x14ac:dyDescent="0.25">
      <c r="A67" s="56"/>
      <c r="B67" s="94"/>
      <c r="C67" s="12"/>
      <c r="D67" s="5"/>
      <c r="E67" s="5"/>
      <c r="F67" s="12"/>
      <c r="G67" s="5"/>
      <c r="H67" s="5"/>
      <c r="I67" s="12"/>
      <c r="J67" s="5"/>
      <c r="K67" s="5"/>
      <c r="L67" s="5"/>
      <c r="M67" s="5"/>
      <c r="N67" s="5"/>
      <c r="O67" s="5"/>
      <c r="P67" s="5"/>
      <c r="Q67" s="31"/>
      <c r="R67" s="31"/>
      <c r="S67" s="26"/>
      <c r="T67" s="5"/>
      <c r="U67" s="5"/>
      <c r="V67" s="5"/>
      <c r="W67" s="5"/>
      <c r="X67" s="11"/>
      <c r="Y67" s="65"/>
    </row>
    <row r="68" spans="1:25" ht="15.75" x14ac:dyDescent="0.25">
      <c r="A68" s="56"/>
      <c r="B68" s="94"/>
      <c r="C68" s="12"/>
      <c r="D68" s="5"/>
      <c r="E68" s="5"/>
      <c r="F68" s="12"/>
      <c r="G68" s="5"/>
      <c r="H68" s="5"/>
      <c r="I68" s="12"/>
      <c r="J68" s="5"/>
      <c r="K68" s="5"/>
      <c r="L68" s="5"/>
      <c r="M68" s="5"/>
      <c r="N68" s="5"/>
      <c r="O68" s="5"/>
      <c r="P68" s="5"/>
      <c r="Q68" s="31"/>
      <c r="R68" s="31"/>
      <c r="S68" s="26"/>
      <c r="T68" s="5"/>
      <c r="U68" s="5"/>
      <c r="V68" s="5"/>
      <c r="W68" s="5"/>
      <c r="X68" s="11"/>
      <c r="Y68" s="65"/>
    </row>
    <row r="69" spans="1:25" ht="15.75" x14ac:dyDescent="0.25">
      <c r="A69" s="56"/>
      <c r="B69" s="94"/>
      <c r="C69" s="12"/>
      <c r="D69" s="5"/>
      <c r="E69" s="5"/>
      <c r="F69" s="12"/>
      <c r="G69" s="5"/>
      <c r="H69" s="5"/>
      <c r="I69" s="12"/>
      <c r="J69" s="5"/>
      <c r="K69" s="5"/>
      <c r="L69" s="5"/>
      <c r="M69" s="5"/>
      <c r="N69" s="5"/>
      <c r="O69" s="5"/>
      <c r="P69" s="5"/>
      <c r="Q69" s="31"/>
      <c r="R69" s="31"/>
      <c r="S69" s="26"/>
      <c r="T69" s="5"/>
      <c r="U69" s="5"/>
      <c r="V69" s="5"/>
      <c r="W69" s="5"/>
      <c r="X69" s="11"/>
      <c r="Y69" s="65"/>
    </row>
    <row r="70" spans="1:25" ht="15.75" x14ac:dyDescent="0.25">
      <c r="A70" s="56"/>
      <c r="B70" s="94"/>
      <c r="C70" s="12"/>
      <c r="D70" s="5"/>
      <c r="E70" s="5"/>
      <c r="F70" s="12"/>
      <c r="G70" s="5"/>
      <c r="H70" s="5"/>
      <c r="I70" s="12"/>
      <c r="J70" s="5"/>
      <c r="K70" s="5"/>
      <c r="L70" s="5"/>
      <c r="M70" s="5"/>
      <c r="N70" s="5"/>
      <c r="O70" s="5"/>
      <c r="P70" s="5"/>
      <c r="Q70" s="31"/>
      <c r="R70" s="31"/>
      <c r="S70" s="26"/>
      <c r="T70" s="5"/>
      <c r="U70" s="5"/>
      <c r="V70" s="5"/>
      <c r="W70" s="5"/>
      <c r="X70" s="11"/>
      <c r="Y70" s="65"/>
    </row>
    <row r="71" spans="1:25" ht="15.75" x14ac:dyDescent="0.25">
      <c r="A71" s="56"/>
      <c r="B71" s="94"/>
      <c r="C71" s="12"/>
      <c r="D71" s="5"/>
      <c r="E71" s="5"/>
      <c r="F71" s="12"/>
      <c r="G71" s="5"/>
      <c r="H71" s="5"/>
      <c r="I71" s="12"/>
      <c r="J71" s="5"/>
      <c r="K71" s="5"/>
      <c r="L71" s="5"/>
      <c r="M71" s="5"/>
      <c r="N71" s="5"/>
      <c r="O71" s="5"/>
      <c r="P71" s="5"/>
      <c r="Q71" s="31"/>
      <c r="R71" s="31"/>
      <c r="S71" s="26"/>
      <c r="T71" s="5"/>
      <c r="U71" s="5"/>
      <c r="V71" s="5"/>
      <c r="W71" s="5"/>
      <c r="X71" s="11"/>
      <c r="Y71" s="65"/>
    </row>
    <row r="72" spans="1:25" ht="15.75" x14ac:dyDescent="0.25">
      <c r="A72" s="56"/>
      <c r="B72" s="94"/>
      <c r="C72" s="12"/>
      <c r="D72" s="5"/>
      <c r="E72" s="5"/>
      <c r="F72" s="12"/>
      <c r="G72" s="5"/>
      <c r="H72" s="5"/>
      <c r="I72" s="12"/>
      <c r="J72" s="5"/>
      <c r="K72" s="5"/>
      <c r="L72" s="5"/>
      <c r="M72" s="5"/>
      <c r="N72" s="5"/>
      <c r="O72" s="5"/>
      <c r="P72" s="5"/>
      <c r="Q72" s="31"/>
      <c r="R72" s="31"/>
      <c r="S72" s="26"/>
      <c r="T72" s="5"/>
      <c r="U72" s="5"/>
      <c r="V72" s="5"/>
      <c r="W72" s="5"/>
      <c r="X72" s="11"/>
      <c r="Y72" s="65"/>
    </row>
    <row r="73" spans="1:25" ht="15.75" x14ac:dyDescent="0.25">
      <c r="A73" s="56"/>
      <c r="B73" s="94"/>
      <c r="C73" s="12"/>
      <c r="D73" s="5"/>
      <c r="E73" s="5"/>
      <c r="F73" s="12"/>
      <c r="G73" s="5"/>
      <c r="H73" s="5"/>
      <c r="I73" s="12"/>
      <c r="J73" s="5"/>
      <c r="K73" s="5"/>
      <c r="L73" s="5"/>
      <c r="M73" s="5"/>
      <c r="N73" s="5"/>
      <c r="O73" s="5"/>
      <c r="P73" s="5"/>
      <c r="Q73" s="31"/>
      <c r="R73" s="31"/>
      <c r="S73" s="26"/>
      <c r="T73" s="5"/>
      <c r="U73" s="5"/>
      <c r="V73" s="5"/>
      <c r="W73" s="5"/>
      <c r="X73" s="11"/>
      <c r="Y73" s="65"/>
    </row>
    <row r="74" spans="1:25" ht="15.75" x14ac:dyDescent="0.25">
      <c r="A74" s="56"/>
      <c r="B74" s="94"/>
      <c r="C74" s="12"/>
      <c r="D74" s="5"/>
      <c r="E74" s="5"/>
      <c r="F74" s="12"/>
      <c r="G74" s="5"/>
      <c r="H74" s="5"/>
      <c r="I74" s="12"/>
      <c r="J74" s="5"/>
      <c r="K74" s="5"/>
      <c r="L74" s="5"/>
      <c r="M74" s="5"/>
      <c r="N74" s="5"/>
      <c r="O74" s="5"/>
      <c r="P74" s="5"/>
      <c r="Q74" s="31"/>
      <c r="R74" s="31"/>
      <c r="S74" s="26"/>
      <c r="T74" s="5"/>
      <c r="U74" s="5"/>
      <c r="V74" s="5"/>
      <c r="W74" s="5"/>
      <c r="X74" s="11"/>
      <c r="Y74" s="65"/>
    </row>
    <row r="75" spans="1:25" ht="15.75" x14ac:dyDescent="0.25">
      <c r="A75" s="56"/>
      <c r="B75" s="94"/>
      <c r="C75" s="12"/>
      <c r="D75" s="5"/>
      <c r="E75" s="5"/>
      <c r="F75" s="12"/>
      <c r="G75" s="5"/>
      <c r="H75" s="5"/>
      <c r="I75" s="12"/>
      <c r="J75" s="5"/>
      <c r="K75" s="5"/>
      <c r="L75" s="5"/>
      <c r="M75" s="5"/>
      <c r="N75" s="5"/>
      <c r="O75" s="5"/>
      <c r="P75" s="5"/>
      <c r="Q75" s="31"/>
      <c r="R75" s="31"/>
      <c r="S75" s="26"/>
      <c r="T75" s="5"/>
      <c r="U75" s="5"/>
      <c r="V75" s="5"/>
      <c r="W75" s="5"/>
      <c r="X75" s="11"/>
      <c r="Y75" s="65"/>
    </row>
    <row r="76" spans="1:25" ht="15.75" x14ac:dyDescent="0.25">
      <c r="A76" s="56"/>
      <c r="B76" s="94"/>
      <c r="C76" s="12"/>
      <c r="D76" s="5"/>
      <c r="E76" s="5"/>
      <c r="F76" s="12"/>
      <c r="G76" s="5"/>
      <c r="H76" s="5"/>
      <c r="I76" s="12"/>
      <c r="J76" s="5"/>
      <c r="K76" s="5"/>
      <c r="L76" s="5"/>
      <c r="M76" s="5"/>
      <c r="N76" s="5"/>
      <c r="O76" s="5"/>
      <c r="P76" s="5"/>
      <c r="Q76" s="31"/>
      <c r="R76" s="31"/>
      <c r="S76" s="26"/>
      <c r="T76" s="5"/>
      <c r="U76" s="5"/>
      <c r="V76" s="5"/>
      <c r="W76" s="5"/>
      <c r="X76" s="11"/>
      <c r="Y76" s="65"/>
    </row>
    <row r="77" spans="1:25" ht="15.75" x14ac:dyDescent="0.25">
      <c r="A77" s="56"/>
      <c r="B77" s="94"/>
      <c r="C77" s="12"/>
      <c r="D77" s="5"/>
      <c r="E77" s="5"/>
      <c r="F77" s="12"/>
      <c r="G77" s="5"/>
      <c r="H77" s="5"/>
      <c r="I77" s="12"/>
      <c r="J77" s="5"/>
      <c r="K77" s="5"/>
      <c r="L77" s="5"/>
      <c r="M77" s="5"/>
      <c r="N77" s="5"/>
      <c r="O77" s="5"/>
      <c r="P77" s="5"/>
      <c r="Q77" s="31"/>
      <c r="R77" s="31"/>
      <c r="S77" s="26"/>
      <c r="T77" s="5"/>
      <c r="U77" s="5"/>
      <c r="V77" s="5"/>
      <c r="W77" s="5"/>
      <c r="X77" s="11"/>
      <c r="Y77" s="65"/>
    </row>
    <row r="78" spans="1:25" ht="15.75" x14ac:dyDescent="0.25">
      <c r="A78" s="56"/>
      <c r="B78" s="94"/>
      <c r="C78" s="12"/>
      <c r="D78" s="5"/>
      <c r="E78" s="5"/>
      <c r="F78" s="12"/>
      <c r="G78" s="5"/>
      <c r="H78" s="5"/>
      <c r="I78" s="12"/>
      <c r="J78" s="5"/>
      <c r="K78" s="5"/>
      <c r="L78" s="5"/>
      <c r="M78" s="5"/>
      <c r="N78" s="5"/>
      <c r="O78" s="5"/>
      <c r="P78" s="5"/>
      <c r="Q78" s="31"/>
      <c r="R78" s="31"/>
      <c r="S78" s="26"/>
      <c r="T78" s="5"/>
      <c r="U78" s="5"/>
      <c r="V78" s="5"/>
      <c r="W78" s="5"/>
      <c r="X78" s="11"/>
      <c r="Y78" s="65"/>
    </row>
    <row r="79" spans="1:25" ht="15.75" x14ac:dyDescent="0.25">
      <c r="A79" s="56"/>
      <c r="B79" s="94"/>
      <c r="C79" s="12"/>
      <c r="D79" s="5"/>
      <c r="E79" s="5"/>
      <c r="F79" s="12"/>
      <c r="G79" s="5"/>
      <c r="H79" s="5"/>
      <c r="I79" s="12"/>
      <c r="J79" s="5"/>
      <c r="K79" s="5"/>
      <c r="L79" s="5"/>
      <c r="M79" s="5"/>
      <c r="N79" s="5"/>
      <c r="O79" s="5"/>
      <c r="P79" s="5"/>
      <c r="Q79" s="31"/>
      <c r="R79" s="31"/>
      <c r="S79" s="26"/>
      <c r="T79" s="5"/>
      <c r="U79" s="5"/>
      <c r="V79" s="5"/>
      <c r="W79" s="5"/>
      <c r="X79" s="11"/>
      <c r="Y79" s="65"/>
    </row>
    <row r="80" spans="1:25" ht="15.75" x14ac:dyDescent="0.25">
      <c r="A80" s="56"/>
      <c r="B80" s="94"/>
      <c r="C80" s="12"/>
      <c r="D80" s="5"/>
      <c r="E80" s="5"/>
      <c r="F80" s="12"/>
      <c r="G80" s="5"/>
      <c r="H80" s="5"/>
      <c r="I80" s="12"/>
      <c r="J80" s="5"/>
      <c r="K80" s="5"/>
      <c r="L80" s="5"/>
      <c r="M80" s="5"/>
      <c r="N80" s="5"/>
      <c r="O80" s="5"/>
      <c r="P80" s="5"/>
      <c r="Q80" s="31"/>
      <c r="R80" s="31"/>
      <c r="S80" s="26"/>
      <c r="T80" s="5"/>
      <c r="U80" s="5"/>
      <c r="V80" s="5"/>
      <c r="W80" s="5"/>
      <c r="X80" s="11"/>
      <c r="Y80" s="65"/>
    </row>
    <row r="81" spans="1:25" ht="15.75" x14ac:dyDescent="0.25">
      <c r="A81" s="56"/>
      <c r="B81" s="94"/>
      <c r="C81" s="12"/>
      <c r="D81" s="5"/>
      <c r="E81" s="5"/>
      <c r="F81" s="12"/>
      <c r="G81" s="5"/>
      <c r="H81" s="5"/>
      <c r="I81" s="12"/>
      <c r="J81" s="5"/>
      <c r="K81" s="5"/>
      <c r="L81" s="5"/>
      <c r="M81" s="5"/>
      <c r="N81" s="5"/>
      <c r="O81" s="5"/>
      <c r="P81" s="5"/>
      <c r="Q81" s="31"/>
      <c r="R81" s="31"/>
      <c r="S81" s="26"/>
      <c r="T81" s="5"/>
      <c r="U81" s="5"/>
      <c r="V81" s="5"/>
      <c r="W81" s="5"/>
      <c r="X81" s="11"/>
      <c r="Y81" s="65"/>
    </row>
  </sheetData>
  <mergeCells count="12">
    <mergeCell ref="T4:V4"/>
    <mergeCell ref="W4:Y4"/>
    <mergeCell ref="A1:Y1"/>
    <mergeCell ref="A2:X2"/>
    <mergeCell ref="A3:Y3"/>
    <mergeCell ref="A4:A5"/>
    <mergeCell ref="B4:D4"/>
    <mergeCell ref="E4:G4"/>
    <mergeCell ref="H4:J4"/>
    <mergeCell ref="K4:M4"/>
    <mergeCell ref="N4:P4"/>
    <mergeCell ref="Q4:S4"/>
  </mergeCells>
  <conditionalFormatting sqref="Y6:Y25">
    <cfRule type="dataBar" priority="4">
      <dataBar>
        <cfvo type="num" val="0"/>
        <cfvo type="max"/>
        <color rgb="FF92D050"/>
      </dataBar>
      <extLst>
        <ext xmlns:x14="http://schemas.microsoft.com/office/spreadsheetml/2009/9/main" uri="{B025F937-C7B1-47D3-B67F-A62EFF666E3E}">
          <x14:id>{4A64FF62-6CF7-4C89-B253-90AFD9FB1C3E}</x14:id>
        </ext>
      </extLst>
    </cfRule>
  </conditionalFormatting>
  <conditionalFormatting sqref="J6:J25">
    <cfRule type="cellIs" dxfId="14" priority="5" operator="greaterThanOrEqual">
      <formula>#REF!</formula>
    </cfRule>
  </conditionalFormatting>
  <conditionalFormatting sqref="Y6:Y26">
    <cfRule type="cellIs" dxfId="13" priority="6" operator="greaterThanOrEqual">
      <formula>#REF!</formula>
    </cfRule>
  </conditionalFormatting>
  <conditionalFormatting sqref="P6:P25">
    <cfRule type="cellIs" dxfId="12" priority="3" operator="greaterThanOrEqual">
      <formula>#REF!</formula>
    </cfRule>
  </conditionalFormatting>
  <conditionalFormatting sqref="V6:V9 V11:V25">
    <cfRule type="cellIs" dxfId="11" priority="2" operator="greaterThanOrEqual">
      <formula>#REF!</formula>
    </cfRule>
  </conditionalFormatting>
  <conditionalFormatting sqref="D6:D25">
    <cfRule type="cellIs" dxfId="10" priority="7" operator="greaterThanOrEqual">
      <formula>#REF!</formula>
    </cfRule>
  </conditionalFormatting>
  <conditionalFormatting sqref="M6:M25 S6:S25 G6:G25">
    <cfRule type="cellIs" dxfId="9" priority="8" operator="greaterThanOrEqual">
      <formula>#REF!</formula>
    </cfRule>
  </conditionalFormatting>
  <conditionalFormatting sqref="V10">
    <cfRule type="cellIs" dxfId="8" priority="1" operator="greaterThanOrEqual">
      <formula>#REF!</formula>
    </cfRule>
  </conditionalFormatting>
  <pageMargins left="0" right="0" top="0" bottom="0" header="0" footer="0"/>
  <pageSetup paperSize="9" scale="81" orientation="landscape" r:id="rId1"/>
  <rowBreaks count="1" manualBreakCount="1">
    <brk id="26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A64FF62-6CF7-4C89-B253-90AFD9FB1C3E}">
            <x14:dataBar minLength="0" maxLength="100" direction="leftToRight">
              <x14:cfvo type="num">
                <xm:f>0</xm:f>
              </x14:cfvo>
              <x14:cfvo type="autoMax"/>
              <x14:negativeFillColor theme="9" tint="0.39997558519241921"/>
              <x14:axisColor rgb="FF000000"/>
            </x14:dataBar>
          </x14:cfRule>
          <xm:sqref>Y6:Y25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EDEFE-4467-493E-9EC9-BEBFF7CDC3F0}">
  <dimension ref="A1:W81"/>
  <sheetViews>
    <sheetView zoomScaleNormal="100" workbookViewId="0">
      <selection activeCell="T9" sqref="T9"/>
    </sheetView>
  </sheetViews>
  <sheetFormatPr defaultRowHeight="15" x14ac:dyDescent="0.25"/>
  <cols>
    <col min="1" max="1" width="15.140625" style="69" customWidth="1"/>
    <col min="2" max="2" width="5.7109375" style="96" customWidth="1"/>
    <col min="3" max="3" width="6.140625" style="2" customWidth="1"/>
    <col min="4" max="4" width="6.28515625" style="13" customWidth="1"/>
    <col min="5" max="5" width="5" style="2" customWidth="1"/>
    <col min="6" max="6" width="5.28515625" style="2" customWidth="1"/>
    <col min="7" max="7" width="5.85546875" style="13" customWidth="1"/>
    <col min="8" max="8" width="5.5703125" style="2" customWidth="1"/>
    <col min="9" max="9" width="5.42578125" style="2" customWidth="1"/>
    <col min="10" max="10" width="5.7109375" style="13" customWidth="1"/>
    <col min="11" max="11" width="6.7109375" style="2" customWidth="1"/>
    <col min="12" max="12" width="6.5703125" style="2" customWidth="1"/>
    <col min="13" max="13" width="9.28515625" style="2" customWidth="1"/>
    <col min="14" max="14" width="13.28515625" style="2" customWidth="1"/>
    <col min="15" max="15" width="10.85546875" style="2" customWidth="1"/>
    <col min="16" max="16" width="19" style="67" customWidth="1"/>
  </cols>
  <sheetData>
    <row r="1" spans="1:23" s="110" customFormat="1" ht="26.25" x14ac:dyDescent="0.4">
      <c r="A1" s="133" t="s">
        <v>30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5"/>
      <c r="Q1" s="105"/>
      <c r="R1" s="105"/>
      <c r="S1" s="105"/>
      <c r="T1" s="105"/>
      <c r="U1" s="105"/>
      <c r="V1" s="105"/>
      <c r="W1" s="105"/>
    </row>
    <row r="2" spans="1:23" s="106" customFormat="1" ht="28.5" customHeight="1" x14ac:dyDescent="0.4">
      <c r="A2" s="136" t="s">
        <v>44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07"/>
      <c r="Q2" s="105"/>
      <c r="R2" s="105"/>
      <c r="S2" s="105"/>
      <c r="T2" s="105"/>
      <c r="U2" s="105"/>
      <c r="V2" s="105"/>
      <c r="W2" s="105"/>
    </row>
    <row r="3" spans="1:23" ht="20.25" customHeight="1" x14ac:dyDescent="0.25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9"/>
    </row>
    <row r="4" spans="1:23" s="10" customFormat="1" ht="25.5" customHeight="1" x14ac:dyDescent="0.25">
      <c r="A4" s="128" t="s">
        <v>31</v>
      </c>
      <c r="B4" s="119" t="s">
        <v>48</v>
      </c>
      <c r="C4" s="120"/>
      <c r="D4" s="121"/>
      <c r="E4" s="119" t="s">
        <v>45</v>
      </c>
      <c r="F4" s="120"/>
      <c r="G4" s="121"/>
      <c r="H4" s="119" t="s">
        <v>38</v>
      </c>
      <c r="I4" s="120"/>
      <c r="J4" s="121"/>
      <c r="K4" s="123" t="s">
        <v>46</v>
      </c>
      <c r="L4" s="124"/>
      <c r="M4" s="125"/>
      <c r="N4" s="122" t="s">
        <v>27</v>
      </c>
      <c r="O4" s="122"/>
      <c r="P4" s="122"/>
    </row>
    <row r="5" spans="1:23" s="1" customFormat="1" ht="25.5" customHeight="1" x14ac:dyDescent="0.25">
      <c r="A5" s="128"/>
      <c r="B5" s="91" t="s">
        <v>1</v>
      </c>
      <c r="C5" s="7" t="s">
        <v>2</v>
      </c>
      <c r="D5" s="8" t="s">
        <v>3</v>
      </c>
      <c r="E5" s="9" t="s">
        <v>1</v>
      </c>
      <c r="F5" s="7" t="s">
        <v>2</v>
      </c>
      <c r="G5" s="8" t="s">
        <v>3</v>
      </c>
      <c r="H5" s="9" t="s">
        <v>1</v>
      </c>
      <c r="I5" s="7" t="s">
        <v>2</v>
      </c>
      <c r="J5" s="8" t="s">
        <v>3</v>
      </c>
      <c r="K5" s="9" t="s">
        <v>1</v>
      </c>
      <c r="L5" s="7" t="s">
        <v>2</v>
      </c>
      <c r="M5" s="8" t="s">
        <v>3</v>
      </c>
      <c r="N5" s="103" t="s">
        <v>1</v>
      </c>
      <c r="O5" s="103" t="s">
        <v>2</v>
      </c>
      <c r="P5" s="61" t="s">
        <v>3</v>
      </c>
    </row>
    <row r="6" spans="1:23" x14ac:dyDescent="0.25">
      <c r="A6" s="108" t="s">
        <v>22</v>
      </c>
      <c r="B6" s="44">
        <v>29.82</v>
      </c>
      <c r="C6" s="42">
        <v>7.41</v>
      </c>
      <c r="D6" s="24">
        <f>B6-(C6/4)</f>
        <v>27.967500000000001</v>
      </c>
      <c r="E6" s="35">
        <v>3.68</v>
      </c>
      <c r="F6" s="16">
        <v>0.89</v>
      </c>
      <c r="G6" s="37">
        <f>E6-(F6/4)</f>
        <v>3.4575</v>
      </c>
      <c r="H6" s="35">
        <v>1.92</v>
      </c>
      <c r="I6" s="16">
        <v>1.45</v>
      </c>
      <c r="J6" s="89">
        <f>H6-(I6/4)</f>
        <v>1.5574999999999999</v>
      </c>
      <c r="K6" s="35">
        <v>3.16</v>
      </c>
      <c r="L6" s="16">
        <v>0.87</v>
      </c>
      <c r="M6" s="36">
        <f>K6-(L6/4)</f>
        <v>2.9425000000000003</v>
      </c>
      <c r="N6" s="104">
        <f>B6+E6+H6+K6</f>
        <v>38.58</v>
      </c>
      <c r="O6" s="51">
        <f>C6+F6+I6+L6</f>
        <v>10.62</v>
      </c>
      <c r="P6" s="62">
        <f>N6-(O6/4)</f>
        <v>35.924999999999997</v>
      </c>
    </row>
    <row r="7" spans="1:23" x14ac:dyDescent="0.25">
      <c r="A7" s="108" t="s">
        <v>23</v>
      </c>
      <c r="B7" s="44">
        <v>25.4</v>
      </c>
      <c r="C7" s="17">
        <v>10.98</v>
      </c>
      <c r="D7" s="24">
        <f t="shared" ref="D7:D25" si="0">B7-(C7/4)</f>
        <v>22.654999999999998</v>
      </c>
      <c r="E7" s="44">
        <v>2.1800000000000002</v>
      </c>
      <c r="F7" s="17">
        <v>2.2000000000000002</v>
      </c>
      <c r="G7" s="43">
        <f t="shared" ref="G7:G25" si="1">E7-(F7/4)</f>
        <v>1.6300000000000001</v>
      </c>
      <c r="H7" s="44">
        <v>3</v>
      </c>
      <c r="I7" s="17">
        <v>1.1200000000000001</v>
      </c>
      <c r="J7" s="89">
        <f t="shared" ref="J7:J26" si="2">H7-(I7/4)</f>
        <v>2.7199999999999998</v>
      </c>
      <c r="K7" s="17">
        <v>2.38</v>
      </c>
      <c r="L7" s="17">
        <v>1.95</v>
      </c>
      <c r="M7" s="43">
        <f t="shared" ref="M7:M26" si="3">K7-(L7/4)</f>
        <v>1.8924999999999998</v>
      </c>
      <c r="N7" s="104">
        <f t="shared" ref="N7:N25" si="4">B7+E7+H7+K7</f>
        <v>32.96</v>
      </c>
      <c r="O7" s="51">
        <f t="shared" ref="O7:O25" si="5">C7+F7+I7+L7</f>
        <v>16.25</v>
      </c>
      <c r="P7" s="62">
        <f t="shared" ref="P7:P26" si="6">N7-(O7/4)</f>
        <v>28.897500000000001</v>
      </c>
    </row>
    <row r="8" spans="1:23" x14ac:dyDescent="0.25">
      <c r="A8" s="108" t="s">
        <v>24</v>
      </c>
      <c r="B8" s="44">
        <v>26.33</v>
      </c>
      <c r="C8" s="15">
        <v>10.29</v>
      </c>
      <c r="D8" s="24">
        <f t="shared" si="0"/>
        <v>23.7575</v>
      </c>
      <c r="E8" s="40">
        <v>3.06</v>
      </c>
      <c r="F8" s="15">
        <v>1.1599999999999999</v>
      </c>
      <c r="G8" s="46">
        <f t="shared" si="1"/>
        <v>2.77</v>
      </c>
      <c r="H8" s="40">
        <v>3.16</v>
      </c>
      <c r="I8" s="40">
        <v>0.86</v>
      </c>
      <c r="J8" s="89">
        <f t="shared" si="2"/>
        <v>2.9450000000000003</v>
      </c>
      <c r="K8" s="44">
        <v>2.7</v>
      </c>
      <c r="L8" s="17">
        <v>0.84</v>
      </c>
      <c r="M8" s="43">
        <f t="shared" si="3"/>
        <v>2.4900000000000002</v>
      </c>
      <c r="N8" s="104">
        <f t="shared" si="4"/>
        <v>35.25</v>
      </c>
      <c r="O8" s="51">
        <f t="shared" si="5"/>
        <v>13.149999999999999</v>
      </c>
      <c r="P8" s="62">
        <f t="shared" si="6"/>
        <v>31.962499999999999</v>
      </c>
    </row>
    <row r="9" spans="1:23" x14ac:dyDescent="0.25">
      <c r="A9" s="108" t="s">
        <v>25</v>
      </c>
      <c r="B9" s="44">
        <v>25.94</v>
      </c>
      <c r="C9" s="15">
        <v>10.06</v>
      </c>
      <c r="D9" s="24">
        <f t="shared" si="0"/>
        <v>23.425000000000001</v>
      </c>
      <c r="E9" s="40">
        <v>3.78</v>
      </c>
      <c r="F9" s="15">
        <v>0.79</v>
      </c>
      <c r="G9" s="46">
        <f t="shared" si="1"/>
        <v>3.5824999999999996</v>
      </c>
      <c r="H9" s="40">
        <v>3.11</v>
      </c>
      <c r="I9" s="40">
        <v>1.03</v>
      </c>
      <c r="J9" s="89">
        <f t="shared" si="2"/>
        <v>2.8525</v>
      </c>
      <c r="K9" s="44">
        <v>3.57</v>
      </c>
      <c r="L9" s="17">
        <v>0.81</v>
      </c>
      <c r="M9" s="43">
        <f t="shared" si="3"/>
        <v>3.3674999999999997</v>
      </c>
      <c r="N9" s="104">
        <f t="shared" si="4"/>
        <v>36.400000000000006</v>
      </c>
      <c r="O9" s="51">
        <f t="shared" si="5"/>
        <v>12.690000000000001</v>
      </c>
      <c r="P9" s="62">
        <f t="shared" si="6"/>
        <v>33.227500000000006</v>
      </c>
    </row>
    <row r="10" spans="1:23" x14ac:dyDescent="0.25">
      <c r="A10" s="108" t="s">
        <v>28</v>
      </c>
      <c r="B10" s="44">
        <v>22.87</v>
      </c>
      <c r="C10" s="15">
        <v>12.44</v>
      </c>
      <c r="D10" s="24">
        <f t="shared" si="0"/>
        <v>19.760000000000002</v>
      </c>
      <c r="E10" s="40">
        <v>3.24</v>
      </c>
      <c r="F10" s="15">
        <v>1.1599999999999999</v>
      </c>
      <c r="G10" s="46">
        <f t="shared" si="1"/>
        <v>2.95</v>
      </c>
      <c r="H10" s="40">
        <v>3.1</v>
      </c>
      <c r="I10" s="40">
        <v>1.1200000000000001</v>
      </c>
      <c r="J10" s="89">
        <f t="shared" si="2"/>
        <v>2.8200000000000003</v>
      </c>
      <c r="K10" s="40">
        <v>3.67</v>
      </c>
      <c r="L10" s="17">
        <v>0.76</v>
      </c>
      <c r="M10" s="43">
        <f t="shared" si="3"/>
        <v>3.48</v>
      </c>
      <c r="N10" s="104">
        <f t="shared" si="4"/>
        <v>32.880000000000003</v>
      </c>
      <c r="O10" s="51">
        <f t="shared" si="5"/>
        <v>15.479999999999999</v>
      </c>
      <c r="P10" s="62">
        <f t="shared" si="6"/>
        <v>29.01</v>
      </c>
    </row>
    <row r="11" spans="1:23" x14ac:dyDescent="0.25">
      <c r="A11" s="108" t="s">
        <v>29</v>
      </c>
      <c r="B11" s="44">
        <v>28.2</v>
      </c>
      <c r="C11" s="15">
        <v>8.1</v>
      </c>
      <c r="D11" s="24">
        <f t="shared" si="0"/>
        <v>26.175000000000001</v>
      </c>
      <c r="E11" s="40">
        <v>3.35</v>
      </c>
      <c r="F11" s="15">
        <v>1.22</v>
      </c>
      <c r="G11" s="46">
        <f t="shared" si="1"/>
        <v>3.0449999999999999</v>
      </c>
      <c r="H11" s="40">
        <v>3.2</v>
      </c>
      <c r="I11" s="40">
        <v>1.1200000000000001</v>
      </c>
      <c r="J11" s="89">
        <f t="shared" si="2"/>
        <v>2.92</v>
      </c>
      <c r="K11" s="40">
        <v>3.68</v>
      </c>
      <c r="L11" s="17">
        <v>1.76</v>
      </c>
      <c r="M11" s="43">
        <f t="shared" si="3"/>
        <v>3.24</v>
      </c>
      <c r="N11" s="104">
        <f t="shared" si="4"/>
        <v>38.43</v>
      </c>
      <c r="O11" s="51">
        <f t="shared" si="5"/>
        <v>12.200000000000001</v>
      </c>
      <c r="P11" s="62">
        <f t="shared" si="6"/>
        <v>35.380000000000003</v>
      </c>
    </row>
    <row r="12" spans="1:23" s="83" customFormat="1" x14ac:dyDescent="0.25">
      <c r="A12" s="108" t="s">
        <v>32</v>
      </c>
      <c r="B12" s="92">
        <v>28.3</v>
      </c>
      <c r="C12" s="73">
        <v>8.31</v>
      </c>
      <c r="D12" s="71">
        <f>B12-(C12/4)</f>
        <v>26.2225</v>
      </c>
      <c r="E12" s="72">
        <v>3.93</v>
      </c>
      <c r="F12" s="73">
        <v>0.8</v>
      </c>
      <c r="G12" s="77">
        <f t="shared" si="1"/>
        <v>3.73</v>
      </c>
      <c r="H12" s="72">
        <v>3.45</v>
      </c>
      <c r="I12" s="72">
        <v>0.62</v>
      </c>
      <c r="J12" s="90">
        <f t="shared" si="2"/>
        <v>3.2950000000000004</v>
      </c>
      <c r="K12" s="72">
        <v>3.6</v>
      </c>
      <c r="L12" s="76">
        <v>0.69</v>
      </c>
      <c r="M12" s="111">
        <f t="shared" si="3"/>
        <v>3.4275000000000002</v>
      </c>
      <c r="N12" s="104">
        <f t="shared" si="4"/>
        <v>39.280000000000008</v>
      </c>
      <c r="O12" s="51">
        <f t="shared" si="5"/>
        <v>10.42</v>
      </c>
      <c r="P12" s="82">
        <f t="shared" si="6"/>
        <v>36.675000000000011</v>
      </c>
    </row>
    <row r="13" spans="1:23" x14ac:dyDescent="0.25">
      <c r="A13" s="108" t="s">
        <v>34</v>
      </c>
      <c r="B13" s="44">
        <v>28.74</v>
      </c>
      <c r="C13" s="15">
        <v>8.1300000000000008</v>
      </c>
      <c r="D13" s="24">
        <f t="shared" si="0"/>
        <v>26.7075</v>
      </c>
      <c r="E13" s="40">
        <v>3.74</v>
      </c>
      <c r="F13" s="15">
        <v>1</v>
      </c>
      <c r="G13" s="46">
        <f t="shared" si="1"/>
        <v>3.49</v>
      </c>
      <c r="H13" s="40">
        <v>2.75</v>
      </c>
      <c r="I13" s="15">
        <v>1.18</v>
      </c>
      <c r="J13" s="89">
        <f t="shared" si="2"/>
        <v>2.4550000000000001</v>
      </c>
      <c r="K13" s="40">
        <v>3.66</v>
      </c>
      <c r="L13" s="17">
        <v>0.67</v>
      </c>
      <c r="M13" s="43">
        <f t="shared" si="3"/>
        <v>3.4925000000000002</v>
      </c>
      <c r="N13" s="104">
        <f t="shared" si="4"/>
        <v>38.89</v>
      </c>
      <c r="O13" s="51">
        <f t="shared" si="5"/>
        <v>10.98</v>
      </c>
      <c r="P13" s="62">
        <f t="shared" si="6"/>
        <v>36.145000000000003</v>
      </c>
    </row>
    <row r="14" spans="1:23" x14ac:dyDescent="0.25">
      <c r="A14" s="108" t="s">
        <v>33</v>
      </c>
      <c r="B14" s="44">
        <v>30.14</v>
      </c>
      <c r="C14" s="15">
        <v>7.25</v>
      </c>
      <c r="D14" s="24">
        <f t="shared" si="0"/>
        <v>28.327500000000001</v>
      </c>
      <c r="E14" s="40">
        <v>3.75</v>
      </c>
      <c r="F14" s="15">
        <v>0.79</v>
      </c>
      <c r="G14" s="37">
        <f t="shared" si="1"/>
        <v>3.5525000000000002</v>
      </c>
      <c r="H14" s="40">
        <v>2.63</v>
      </c>
      <c r="I14" s="15">
        <v>1.56</v>
      </c>
      <c r="J14" s="89">
        <f t="shared" si="2"/>
        <v>2.2399999999999998</v>
      </c>
      <c r="K14" s="40">
        <v>3.61</v>
      </c>
      <c r="L14" s="15">
        <v>0.81</v>
      </c>
      <c r="M14" s="43">
        <f t="shared" si="3"/>
        <v>3.4074999999999998</v>
      </c>
      <c r="N14" s="104">
        <f t="shared" si="4"/>
        <v>40.130000000000003</v>
      </c>
      <c r="O14" s="51">
        <f t="shared" si="5"/>
        <v>10.41</v>
      </c>
      <c r="P14" s="62">
        <f t="shared" si="6"/>
        <v>37.527500000000003</v>
      </c>
    </row>
    <row r="15" spans="1:23" x14ac:dyDescent="0.25">
      <c r="A15" s="109" t="s">
        <v>35</v>
      </c>
      <c r="B15" s="44">
        <v>28.14</v>
      </c>
      <c r="C15" s="15">
        <v>9.0500000000000007</v>
      </c>
      <c r="D15" s="37">
        <f t="shared" si="0"/>
        <v>25.877500000000001</v>
      </c>
      <c r="E15" s="40">
        <v>3.46</v>
      </c>
      <c r="F15" s="15">
        <v>1.07</v>
      </c>
      <c r="G15" s="37">
        <f t="shared" si="1"/>
        <v>3.1924999999999999</v>
      </c>
      <c r="H15" s="40">
        <v>2.52</v>
      </c>
      <c r="I15" s="15">
        <v>1.27</v>
      </c>
      <c r="J15" s="36">
        <f t="shared" si="2"/>
        <v>2.2025000000000001</v>
      </c>
      <c r="K15" s="40">
        <v>3.5</v>
      </c>
      <c r="L15" s="15">
        <v>0.54</v>
      </c>
      <c r="M15" s="43">
        <f t="shared" si="3"/>
        <v>3.3650000000000002</v>
      </c>
      <c r="N15" s="104">
        <f t="shared" si="4"/>
        <v>37.620000000000005</v>
      </c>
      <c r="O15" s="51">
        <f t="shared" si="5"/>
        <v>11.93</v>
      </c>
      <c r="P15" s="62">
        <f t="shared" si="6"/>
        <v>34.637500000000003</v>
      </c>
    </row>
    <row r="16" spans="1:23" x14ac:dyDescent="0.25">
      <c r="A16" s="108" t="s">
        <v>4</v>
      </c>
      <c r="B16" s="44"/>
      <c r="C16" s="15"/>
      <c r="D16" s="37">
        <f t="shared" si="0"/>
        <v>0</v>
      </c>
      <c r="E16" s="40"/>
      <c r="F16" s="15"/>
      <c r="G16" s="37">
        <f t="shared" si="1"/>
        <v>0</v>
      </c>
      <c r="H16" s="40"/>
      <c r="I16" s="15"/>
      <c r="J16" s="36">
        <f t="shared" si="2"/>
        <v>0</v>
      </c>
      <c r="K16" s="40"/>
      <c r="L16" s="15"/>
      <c r="M16" s="43">
        <f t="shared" si="3"/>
        <v>0</v>
      </c>
      <c r="N16" s="104">
        <f t="shared" si="4"/>
        <v>0</v>
      </c>
      <c r="O16" s="51">
        <f t="shared" si="5"/>
        <v>0</v>
      </c>
      <c r="P16" s="62">
        <f t="shared" si="6"/>
        <v>0</v>
      </c>
    </row>
    <row r="17" spans="1:16" x14ac:dyDescent="0.25">
      <c r="A17" s="108" t="s">
        <v>5</v>
      </c>
      <c r="B17" s="44"/>
      <c r="C17" s="15"/>
      <c r="D17" s="37">
        <f t="shared" si="0"/>
        <v>0</v>
      </c>
      <c r="E17" s="40"/>
      <c r="F17" s="15"/>
      <c r="G17" s="37">
        <f t="shared" si="1"/>
        <v>0</v>
      </c>
      <c r="H17" s="40"/>
      <c r="I17" s="15"/>
      <c r="J17" s="36">
        <f t="shared" si="2"/>
        <v>0</v>
      </c>
      <c r="K17" s="40"/>
      <c r="L17" s="15"/>
      <c r="M17" s="43">
        <f t="shared" si="3"/>
        <v>0</v>
      </c>
      <c r="N17" s="104">
        <f t="shared" si="4"/>
        <v>0</v>
      </c>
      <c r="O17" s="51">
        <f t="shared" si="5"/>
        <v>0</v>
      </c>
      <c r="P17" s="62">
        <f t="shared" si="6"/>
        <v>0</v>
      </c>
    </row>
    <row r="18" spans="1:16" x14ac:dyDescent="0.25">
      <c r="A18" s="108" t="s">
        <v>6</v>
      </c>
      <c r="B18" s="44"/>
      <c r="C18" s="15"/>
      <c r="D18" s="37">
        <f t="shared" si="0"/>
        <v>0</v>
      </c>
      <c r="E18" s="40"/>
      <c r="F18" s="15"/>
      <c r="G18" s="37">
        <f t="shared" si="1"/>
        <v>0</v>
      </c>
      <c r="H18" s="40"/>
      <c r="I18" s="15"/>
      <c r="J18" s="36">
        <f t="shared" si="2"/>
        <v>0</v>
      </c>
      <c r="K18" s="40"/>
      <c r="L18" s="15"/>
      <c r="M18" s="43">
        <f t="shared" si="3"/>
        <v>0</v>
      </c>
      <c r="N18" s="104">
        <f t="shared" si="4"/>
        <v>0</v>
      </c>
      <c r="O18" s="51">
        <f t="shared" si="5"/>
        <v>0</v>
      </c>
      <c r="P18" s="62">
        <f t="shared" si="6"/>
        <v>0</v>
      </c>
    </row>
    <row r="19" spans="1:16" x14ac:dyDescent="0.25">
      <c r="A19" s="108" t="s">
        <v>7</v>
      </c>
      <c r="B19" s="44"/>
      <c r="C19" s="15"/>
      <c r="D19" s="37">
        <f t="shared" si="0"/>
        <v>0</v>
      </c>
      <c r="E19" s="40"/>
      <c r="F19" s="15"/>
      <c r="G19" s="37">
        <f t="shared" si="1"/>
        <v>0</v>
      </c>
      <c r="H19" s="40"/>
      <c r="I19" s="15"/>
      <c r="J19" s="36">
        <f t="shared" si="2"/>
        <v>0</v>
      </c>
      <c r="K19" s="40"/>
      <c r="L19" s="15"/>
      <c r="M19" s="43">
        <f t="shared" si="3"/>
        <v>0</v>
      </c>
      <c r="N19" s="104">
        <f t="shared" si="4"/>
        <v>0</v>
      </c>
      <c r="O19" s="51">
        <f t="shared" si="5"/>
        <v>0</v>
      </c>
      <c r="P19" s="62">
        <f t="shared" si="6"/>
        <v>0</v>
      </c>
    </row>
    <row r="20" spans="1:16" x14ac:dyDescent="0.25">
      <c r="A20" s="108" t="s">
        <v>8</v>
      </c>
      <c r="B20" s="93"/>
      <c r="C20" s="3"/>
      <c r="D20" s="37">
        <f t="shared" si="0"/>
        <v>0</v>
      </c>
      <c r="E20" s="4"/>
      <c r="F20" s="3"/>
      <c r="G20" s="36">
        <f t="shared" si="1"/>
        <v>0</v>
      </c>
      <c r="H20" s="4"/>
      <c r="I20" s="3"/>
      <c r="J20" s="36">
        <f t="shared" si="2"/>
        <v>0</v>
      </c>
      <c r="K20" s="4"/>
      <c r="L20" s="3"/>
      <c r="M20" s="43">
        <f t="shared" si="3"/>
        <v>0</v>
      </c>
      <c r="N20" s="104">
        <f t="shared" si="4"/>
        <v>0</v>
      </c>
      <c r="O20" s="51">
        <f t="shared" si="5"/>
        <v>0</v>
      </c>
      <c r="P20" s="62">
        <f t="shared" si="6"/>
        <v>0</v>
      </c>
    </row>
    <row r="21" spans="1:16" x14ac:dyDescent="0.25">
      <c r="A21" s="108" t="s">
        <v>9</v>
      </c>
      <c r="B21" s="93"/>
      <c r="C21" s="3"/>
      <c r="D21" s="37">
        <f t="shared" si="0"/>
        <v>0</v>
      </c>
      <c r="E21" s="4"/>
      <c r="F21" s="3"/>
      <c r="G21" s="36">
        <f t="shared" si="1"/>
        <v>0</v>
      </c>
      <c r="H21" s="4"/>
      <c r="I21" s="3"/>
      <c r="J21" s="36">
        <f t="shared" si="2"/>
        <v>0</v>
      </c>
      <c r="K21" s="4"/>
      <c r="L21" s="3"/>
      <c r="M21" s="43">
        <f t="shared" si="3"/>
        <v>0</v>
      </c>
      <c r="N21" s="104">
        <f t="shared" si="4"/>
        <v>0</v>
      </c>
      <c r="O21" s="51">
        <f t="shared" si="5"/>
        <v>0</v>
      </c>
      <c r="P21" s="62">
        <f t="shared" si="6"/>
        <v>0</v>
      </c>
    </row>
    <row r="22" spans="1:16" x14ac:dyDescent="0.25">
      <c r="A22" s="108" t="s">
        <v>10</v>
      </c>
      <c r="B22" s="93"/>
      <c r="C22" s="3"/>
      <c r="D22" s="37">
        <f t="shared" si="0"/>
        <v>0</v>
      </c>
      <c r="E22" s="4"/>
      <c r="F22" s="3"/>
      <c r="G22" s="36">
        <f t="shared" si="1"/>
        <v>0</v>
      </c>
      <c r="H22" s="4"/>
      <c r="I22" s="3"/>
      <c r="J22" s="36">
        <f t="shared" si="2"/>
        <v>0</v>
      </c>
      <c r="K22" s="4"/>
      <c r="L22" s="3"/>
      <c r="M22" s="43">
        <f t="shared" si="3"/>
        <v>0</v>
      </c>
      <c r="N22" s="104">
        <f t="shared" si="4"/>
        <v>0</v>
      </c>
      <c r="O22" s="51">
        <f t="shared" si="5"/>
        <v>0</v>
      </c>
      <c r="P22" s="62">
        <f t="shared" si="6"/>
        <v>0</v>
      </c>
    </row>
    <row r="23" spans="1:16" x14ac:dyDescent="0.25">
      <c r="A23" s="108" t="s">
        <v>11</v>
      </c>
      <c r="B23" s="93"/>
      <c r="C23" s="3"/>
      <c r="D23" s="37">
        <f t="shared" si="0"/>
        <v>0</v>
      </c>
      <c r="E23" s="4"/>
      <c r="F23" s="3"/>
      <c r="G23" s="36">
        <f t="shared" si="1"/>
        <v>0</v>
      </c>
      <c r="H23" s="4"/>
      <c r="I23" s="3"/>
      <c r="J23" s="36">
        <f t="shared" si="2"/>
        <v>0</v>
      </c>
      <c r="K23" s="4"/>
      <c r="L23" s="3"/>
      <c r="M23" s="43">
        <f t="shared" si="3"/>
        <v>0</v>
      </c>
      <c r="N23" s="104">
        <f t="shared" si="4"/>
        <v>0</v>
      </c>
      <c r="O23" s="51">
        <f t="shared" si="5"/>
        <v>0</v>
      </c>
      <c r="P23" s="62">
        <f t="shared" si="6"/>
        <v>0</v>
      </c>
    </row>
    <row r="24" spans="1:16" x14ac:dyDescent="0.25">
      <c r="A24" s="108" t="s">
        <v>12</v>
      </c>
      <c r="B24" s="93"/>
      <c r="C24" s="3"/>
      <c r="D24" s="37">
        <f t="shared" si="0"/>
        <v>0</v>
      </c>
      <c r="E24" s="4"/>
      <c r="F24" s="3"/>
      <c r="G24" s="36">
        <f t="shared" si="1"/>
        <v>0</v>
      </c>
      <c r="H24" s="4"/>
      <c r="I24" s="3"/>
      <c r="J24" s="36">
        <f t="shared" si="2"/>
        <v>0</v>
      </c>
      <c r="K24" s="4"/>
      <c r="L24" s="3"/>
      <c r="M24" s="43">
        <f t="shared" si="3"/>
        <v>0</v>
      </c>
      <c r="N24" s="104">
        <f t="shared" si="4"/>
        <v>0</v>
      </c>
      <c r="O24" s="51">
        <f t="shared" si="5"/>
        <v>0</v>
      </c>
      <c r="P24" s="62">
        <f t="shared" si="6"/>
        <v>0</v>
      </c>
    </row>
    <row r="25" spans="1:16" ht="15.75" thickBot="1" x14ac:dyDescent="0.3">
      <c r="A25" s="68" t="s">
        <v>13</v>
      </c>
      <c r="B25" s="93"/>
      <c r="C25" s="3"/>
      <c r="D25" s="37">
        <f t="shared" si="0"/>
        <v>0</v>
      </c>
      <c r="E25" s="4"/>
      <c r="F25" s="3"/>
      <c r="G25" s="36">
        <f t="shared" si="1"/>
        <v>0</v>
      </c>
      <c r="H25" s="4"/>
      <c r="I25" s="3"/>
      <c r="J25" s="36">
        <f t="shared" si="2"/>
        <v>0</v>
      </c>
      <c r="K25" s="4"/>
      <c r="L25" s="3"/>
      <c r="M25" s="43">
        <f t="shared" si="3"/>
        <v>0</v>
      </c>
      <c r="N25" s="104">
        <f t="shared" si="4"/>
        <v>0</v>
      </c>
      <c r="O25" s="51">
        <f t="shared" si="5"/>
        <v>0</v>
      </c>
      <c r="P25" s="62">
        <f t="shared" si="6"/>
        <v>0</v>
      </c>
    </row>
    <row r="26" spans="1:16" s="97" customFormat="1" ht="21.75" customHeight="1" thickBot="1" x14ac:dyDescent="0.25">
      <c r="A26" s="57" t="s">
        <v>26</v>
      </c>
      <c r="B26" s="60">
        <f>AVERAGE(B6:B25)</f>
        <v>27.387999999999998</v>
      </c>
      <c r="C26" s="98">
        <f>AVERAGE(C6:C25)</f>
        <v>9.202</v>
      </c>
      <c r="D26" s="99">
        <f>B26-(C26/4)</f>
        <v>25.087499999999999</v>
      </c>
      <c r="E26" s="98">
        <f>AVERAGE(E6:E25)</f>
        <v>3.4170000000000003</v>
      </c>
      <c r="F26" s="98">
        <f>AVERAGE(F6:F25)</f>
        <v>1.1080000000000001</v>
      </c>
      <c r="G26" s="99">
        <f>E26-(F26/4)</f>
        <v>3.14</v>
      </c>
      <c r="H26" s="47">
        <f>AVERAGE(H6:H25)</f>
        <v>2.8839999999999995</v>
      </c>
      <c r="I26" s="47">
        <f>AVERAGE(I6:I25)</f>
        <v>1.133</v>
      </c>
      <c r="J26" s="99">
        <f t="shared" si="2"/>
        <v>2.6007499999999997</v>
      </c>
      <c r="K26" s="48">
        <f>AVERAGE(K6:K25)</f>
        <v>3.3530000000000002</v>
      </c>
      <c r="L26" s="98">
        <f t="shared" ref="L26" si="7">J26-(K26/4)</f>
        <v>1.7624999999999997</v>
      </c>
      <c r="M26" s="99">
        <f t="shared" si="3"/>
        <v>2.9123750000000004</v>
      </c>
      <c r="N26" s="101">
        <f>AVERAGEIF(N6:N25,"&lt;&gt;0")</f>
        <v>37.042000000000002</v>
      </c>
      <c r="O26" s="101">
        <f>AVERAGEIF(O6:O25,"&lt;&gt;0")</f>
        <v>12.413</v>
      </c>
      <c r="P26" s="102">
        <f t="shared" si="6"/>
        <v>33.938749999999999</v>
      </c>
    </row>
    <row r="54" spans="1:16" x14ac:dyDescent="0.25">
      <c r="A54" s="56"/>
      <c r="B54" s="94"/>
      <c r="C54" s="5"/>
      <c r="D54" s="12"/>
      <c r="E54" s="5"/>
      <c r="F54" s="5"/>
      <c r="G54" s="12"/>
      <c r="H54" s="5"/>
      <c r="I54" s="5"/>
      <c r="J54" s="12"/>
      <c r="K54" s="5"/>
      <c r="L54" s="5"/>
      <c r="M54" s="5"/>
      <c r="N54" s="5"/>
      <c r="O54" s="5"/>
      <c r="P54" s="64"/>
    </row>
    <row r="55" spans="1:16" ht="15" customHeight="1" x14ac:dyDescent="0.35">
      <c r="A55" s="70"/>
      <c r="B55" s="95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59"/>
      <c r="O55" s="23"/>
      <c r="P55" s="65"/>
    </row>
    <row r="56" spans="1:16" ht="15" customHeight="1" x14ac:dyDescent="0.35">
      <c r="A56" s="70"/>
      <c r="B56" s="95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59"/>
      <c r="O56" s="23"/>
      <c r="P56" s="65"/>
    </row>
    <row r="57" spans="1:16" ht="15.75" x14ac:dyDescent="0.25">
      <c r="A57" s="56"/>
      <c r="B57" s="94"/>
      <c r="C57" s="12"/>
      <c r="D57" s="5"/>
      <c r="E57" s="5"/>
      <c r="F57" s="12"/>
      <c r="G57" s="5"/>
      <c r="H57" s="5"/>
      <c r="I57" s="12"/>
      <c r="J57" s="5"/>
      <c r="K57" s="5"/>
      <c r="L57" s="5"/>
      <c r="M57" s="5"/>
      <c r="N57" s="5"/>
      <c r="O57" s="11"/>
      <c r="P57" s="65"/>
    </row>
    <row r="58" spans="1:16" ht="15.75" x14ac:dyDescent="0.25">
      <c r="A58" s="56"/>
      <c r="B58" s="94"/>
      <c r="C58" s="12"/>
      <c r="D58" s="5"/>
      <c r="E58" s="5"/>
      <c r="F58" s="12"/>
      <c r="G58" s="5"/>
      <c r="H58" s="5"/>
      <c r="I58" s="12"/>
      <c r="J58" s="5"/>
      <c r="K58" s="5"/>
      <c r="L58" s="5"/>
      <c r="M58" s="5"/>
      <c r="N58" s="5"/>
      <c r="O58" s="11"/>
      <c r="P58" s="65"/>
    </row>
    <row r="59" spans="1:16" ht="15.75" x14ac:dyDescent="0.25">
      <c r="A59" s="56"/>
      <c r="B59" s="94"/>
      <c r="C59" s="12"/>
      <c r="D59" s="5"/>
      <c r="E59" s="5"/>
      <c r="F59" s="12"/>
      <c r="G59" s="5"/>
      <c r="H59" s="5"/>
      <c r="I59" s="12"/>
      <c r="J59" s="5"/>
      <c r="K59" s="5"/>
      <c r="L59" s="5"/>
      <c r="M59" s="5"/>
      <c r="N59" s="5"/>
      <c r="O59" s="11"/>
      <c r="P59" s="65"/>
    </row>
    <row r="60" spans="1:16" ht="15.75" x14ac:dyDescent="0.25">
      <c r="A60" s="56"/>
      <c r="B60" s="94"/>
      <c r="C60" s="12"/>
      <c r="D60" s="5"/>
      <c r="E60" s="5"/>
      <c r="F60" s="12"/>
      <c r="G60" s="5"/>
      <c r="H60" s="5"/>
      <c r="I60" s="12"/>
      <c r="J60" s="5"/>
      <c r="K60" s="5"/>
      <c r="L60" s="5"/>
      <c r="M60" s="5"/>
      <c r="N60" s="5"/>
      <c r="O60" s="11"/>
      <c r="P60" s="65"/>
    </row>
    <row r="61" spans="1:16" ht="15.75" x14ac:dyDescent="0.25">
      <c r="A61" s="56"/>
      <c r="B61" s="94"/>
      <c r="C61" s="12"/>
      <c r="D61" s="5"/>
      <c r="E61" s="5"/>
      <c r="F61" s="12"/>
      <c r="G61" s="5"/>
      <c r="H61" s="5"/>
      <c r="I61" s="12"/>
      <c r="J61" s="5"/>
      <c r="K61" s="5"/>
      <c r="L61" s="5"/>
      <c r="M61" s="5"/>
      <c r="N61" s="5"/>
      <c r="O61" s="11"/>
      <c r="P61" s="65"/>
    </row>
    <row r="62" spans="1:16" ht="15.75" x14ac:dyDescent="0.25">
      <c r="A62" s="56"/>
      <c r="B62" s="94"/>
      <c r="C62" s="12"/>
      <c r="D62" s="20"/>
      <c r="E62" s="20"/>
      <c r="F62" s="21"/>
      <c r="G62" s="20"/>
      <c r="H62" s="20"/>
      <c r="I62" s="21"/>
      <c r="J62" s="20"/>
      <c r="K62" s="20"/>
      <c r="L62" s="20"/>
      <c r="M62" s="20"/>
      <c r="N62" s="5"/>
      <c r="O62" s="22"/>
      <c r="P62" s="66"/>
    </row>
    <row r="63" spans="1:16" ht="15.75" x14ac:dyDescent="0.25">
      <c r="A63" s="56"/>
      <c r="B63" s="94"/>
      <c r="C63" s="12"/>
      <c r="D63" s="20"/>
      <c r="E63" s="20"/>
      <c r="F63" s="21"/>
      <c r="G63" s="20"/>
      <c r="H63" s="20"/>
      <c r="I63" s="21"/>
      <c r="J63" s="20"/>
      <c r="K63" s="20"/>
      <c r="L63" s="20"/>
      <c r="M63" s="20"/>
      <c r="N63" s="5"/>
      <c r="O63" s="22"/>
      <c r="P63" s="66"/>
    </row>
    <row r="64" spans="1:16" ht="15.75" x14ac:dyDescent="0.25">
      <c r="A64" s="56"/>
      <c r="B64" s="94"/>
      <c r="C64" s="12"/>
      <c r="D64" s="5"/>
      <c r="E64" s="5"/>
      <c r="F64" s="12"/>
      <c r="G64" s="5"/>
      <c r="H64" s="5"/>
      <c r="I64" s="12"/>
      <c r="J64" s="5"/>
      <c r="K64" s="5"/>
      <c r="L64" s="5"/>
      <c r="M64" s="5"/>
      <c r="N64" s="5"/>
      <c r="O64" s="11"/>
      <c r="P64" s="65"/>
    </row>
    <row r="65" spans="1:16" ht="15.75" x14ac:dyDescent="0.25">
      <c r="A65" s="56"/>
      <c r="B65" s="94"/>
      <c r="C65" s="12"/>
      <c r="D65" s="5"/>
      <c r="E65" s="5"/>
      <c r="F65" s="12"/>
      <c r="G65" s="5"/>
      <c r="H65" s="5"/>
      <c r="I65" s="12"/>
      <c r="J65" s="5"/>
      <c r="K65" s="5"/>
      <c r="L65" s="5"/>
      <c r="M65" s="5"/>
      <c r="N65" s="5"/>
      <c r="O65" s="11"/>
      <c r="P65" s="65"/>
    </row>
    <row r="66" spans="1:16" ht="15.75" x14ac:dyDescent="0.25">
      <c r="A66" s="56"/>
      <c r="B66" s="94"/>
      <c r="C66" s="12"/>
      <c r="D66" s="5"/>
      <c r="E66" s="5"/>
      <c r="F66" s="12"/>
      <c r="G66" s="5"/>
      <c r="H66" s="5"/>
      <c r="I66" s="12"/>
      <c r="J66" s="5"/>
      <c r="K66" s="5"/>
      <c r="L66" s="5"/>
      <c r="M66" s="5"/>
      <c r="N66" s="5"/>
      <c r="O66" s="11"/>
      <c r="P66" s="65"/>
    </row>
    <row r="67" spans="1:16" ht="15.75" x14ac:dyDescent="0.25">
      <c r="A67" s="56"/>
      <c r="B67" s="94"/>
      <c r="C67" s="12"/>
      <c r="D67" s="5"/>
      <c r="E67" s="5"/>
      <c r="F67" s="12"/>
      <c r="G67" s="5"/>
      <c r="H67" s="5"/>
      <c r="I67" s="12"/>
      <c r="J67" s="5"/>
      <c r="K67" s="5"/>
      <c r="L67" s="5"/>
      <c r="M67" s="5"/>
      <c r="N67" s="5"/>
      <c r="O67" s="11"/>
      <c r="P67" s="65"/>
    </row>
    <row r="68" spans="1:16" ht="15.75" x14ac:dyDescent="0.25">
      <c r="A68" s="56"/>
      <c r="B68" s="94"/>
      <c r="C68" s="12"/>
      <c r="D68" s="5"/>
      <c r="E68" s="5"/>
      <c r="F68" s="12"/>
      <c r="G68" s="5"/>
      <c r="H68" s="5"/>
      <c r="I68" s="12"/>
      <c r="J68" s="5"/>
      <c r="K68" s="5"/>
      <c r="L68" s="5"/>
      <c r="M68" s="5"/>
      <c r="N68" s="5"/>
      <c r="O68" s="11"/>
      <c r="P68" s="65"/>
    </row>
    <row r="69" spans="1:16" ht="15.75" x14ac:dyDescent="0.25">
      <c r="A69" s="56"/>
      <c r="B69" s="94"/>
      <c r="C69" s="12"/>
      <c r="D69" s="5"/>
      <c r="E69" s="5"/>
      <c r="F69" s="12"/>
      <c r="G69" s="5"/>
      <c r="H69" s="5"/>
      <c r="I69" s="12"/>
      <c r="J69" s="5"/>
      <c r="K69" s="5"/>
      <c r="L69" s="5"/>
      <c r="M69" s="5"/>
      <c r="N69" s="5"/>
      <c r="O69" s="11"/>
      <c r="P69" s="65"/>
    </row>
    <row r="70" spans="1:16" ht="15.75" x14ac:dyDescent="0.25">
      <c r="A70" s="56"/>
      <c r="B70" s="94"/>
      <c r="C70" s="12"/>
      <c r="D70" s="5"/>
      <c r="E70" s="5"/>
      <c r="F70" s="12"/>
      <c r="G70" s="5"/>
      <c r="H70" s="5"/>
      <c r="I70" s="12"/>
      <c r="J70" s="5"/>
      <c r="K70" s="5"/>
      <c r="L70" s="5"/>
      <c r="M70" s="5"/>
      <c r="N70" s="5"/>
      <c r="O70" s="11"/>
      <c r="P70" s="65"/>
    </row>
    <row r="71" spans="1:16" ht="15.75" x14ac:dyDescent="0.25">
      <c r="A71" s="56"/>
      <c r="B71" s="94"/>
      <c r="C71" s="12"/>
      <c r="D71" s="5"/>
      <c r="E71" s="5"/>
      <c r="F71" s="12"/>
      <c r="G71" s="5"/>
      <c r="H71" s="5"/>
      <c r="I71" s="12"/>
      <c r="J71" s="5"/>
      <c r="K71" s="5"/>
      <c r="L71" s="5"/>
      <c r="M71" s="5"/>
      <c r="N71" s="5"/>
      <c r="O71" s="11"/>
      <c r="P71" s="65"/>
    </row>
    <row r="72" spans="1:16" ht="15.75" x14ac:dyDescent="0.25">
      <c r="A72" s="56"/>
      <c r="B72" s="94"/>
      <c r="C72" s="12"/>
      <c r="D72" s="5"/>
      <c r="E72" s="5"/>
      <c r="F72" s="12"/>
      <c r="G72" s="5"/>
      <c r="H72" s="5"/>
      <c r="I72" s="12"/>
      <c r="J72" s="5"/>
      <c r="K72" s="5"/>
      <c r="L72" s="5"/>
      <c r="M72" s="5"/>
      <c r="N72" s="5"/>
      <c r="O72" s="11"/>
      <c r="P72" s="65"/>
    </row>
    <row r="73" spans="1:16" ht="15.75" x14ac:dyDescent="0.25">
      <c r="A73" s="56"/>
      <c r="B73" s="94"/>
      <c r="C73" s="12"/>
      <c r="D73" s="5"/>
      <c r="E73" s="5"/>
      <c r="F73" s="12"/>
      <c r="G73" s="5"/>
      <c r="H73" s="5"/>
      <c r="I73" s="12"/>
      <c r="J73" s="5"/>
      <c r="K73" s="5"/>
      <c r="L73" s="5"/>
      <c r="M73" s="5"/>
      <c r="N73" s="5"/>
      <c r="O73" s="11"/>
      <c r="P73" s="65"/>
    </row>
    <row r="74" spans="1:16" ht="15.75" x14ac:dyDescent="0.25">
      <c r="A74" s="56"/>
      <c r="B74" s="94"/>
      <c r="C74" s="12"/>
      <c r="D74" s="5"/>
      <c r="E74" s="5"/>
      <c r="F74" s="12"/>
      <c r="G74" s="5"/>
      <c r="H74" s="5"/>
      <c r="I74" s="12"/>
      <c r="J74" s="5"/>
      <c r="K74" s="5"/>
      <c r="L74" s="5"/>
      <c r="M74" s="5"/>
      <c r="N74" s="5"/>
      <c r="O74" s="11"/>
      <c r="P74" s="65"/>
    </row>
    <row r="75" spans="1:16" ht="15.75" x14ac:dyDescent="0.25">
      <c r="A75" s="56"/>
      <c r="B75" s="94"/>
      <c r="C75" s="12"/>
      <c r="D75" s="5"/>
      <c r="E75" s="5"/>
      <c r="F75" s="12"/>
      <c r="G75" s="5"/>
      <c r="H75" s="5"/>
      <c r="I75" s="12"/>
      <c r="J75" s="5"/>
      <c r="K75" s="5"/>
      <c r="L75" s="5"/>
      <c r="M75" s="5"/>
      <c r="N75" s="5"/>
      <c r="O75" s="11"/>
      <c r="P75" s="65"/>
    </row>
    <row r="76" spans="1:16" ht="15.75" x14ac:dyDescent="0.25">
      <c r="A76" s="56"/>
      <c r="B76" s="94"/>
      <c r="C76" s="12"/>
      <c r="D76" s="5"/>
      <c r="E76" s="5"/>
      <c r="F76" s="12"/>
      <c r="G76" s="5"/>
      <c r="H76" s="5"/>
      <c r="I76" s="12"/>
      <c r="J76" s="5"/>
      <c r="K76" s="5"/>
      <c r="L76" s="5"/>
      <c r="M76" s="5"/>
      <c r="N76" s="5"/>
      <c r="O76" s="11"/>
      <c r="P76" s="65"/>
    </row>
    <row r="77" spans="1:16" ht="15.75" x14ac:dyDescent="0.25">
      <c r="A77" s="56"/>
      <c r="B77" s="94"/>
      <c r="C77" s="12"/>
      <c r="D77" s="5"/>
      <c r="E77" s="5"/>
      <c r="F77" s="12"/>
      <c r="G77" s="5"/>
      <c r="H77" s="5"/>
      <c r="I77" s="12"/>
      <c r="J77" s="5"/>
      <c r="K77" s="5"/>
      <c r="L77" s="5"/>
      <c r="M77" s="5"/>
      <c r="N77" s="5"/>
      <c r="O77" s="11"/>
      <c r="P77" s="65"/>
    </row>
    <row r="78" spans="1:16" ht="15.75" x14ac:dyDescent="0.25">
      <c r="A78" s="56"/>
      <c r="B78" s="94"/>
      <c r="C78" s="12"/>
      <c r="D78" s="5"/>
      <c r="E78" s="5"/>
      <c r="F78" s="12"/>
      <c r="G78" s="5"/>
      <c r="H78" s="5"/>
      <c r="I78" s="12"/>
      <c r="J78" s="5"/>
      <c r="K78" s="5"/>
      <c r="L78" s="5"/>
      <c r="M78" s="5"/>
      <c r="N78" s="5"/>
      <c r="O78" s="11"/>
      <c r="P78" s="65"/>
    </row>
    <row r="79" spans="1:16" ht="15.75" x14ac:dyDescent="0.25">
      <c r="A79" s="56"/>
      <c r="B79" s="94"/>
      <c r="C79" s="12"/>
      <c r="D79" s="5"/>
      <c r="E79" s="5"/>
      <c r="F79" s="12"/>
      <c r="G79" s="5"/>
      <c r="H79" s="5"/>
      <c r="I79" s="12"/>
      <c r="J79" s="5"/>
      <c r="K79" s="5"/>
      <c r="L79" s="5"/>
      <c r="M79" s="5"/>
      <c r="N79" s="5"/>
      <c r="O79" s="11"/>
      <c r="P79" s="65"/>
    </row>
    <row r="80" spans="1:16" ht="15.75" x14ac:dyDescent="0.25">
      <c r="A80" s="56"/>
      <c r="B80" s="94"/>
      <c r="C80" s="12"/>
      <c r="D80" s="5"/>
      <c r="E80" s="5"/>
      <c r="F80" s="12"/>
      <c r="G80" s="5"/>
      <c r="H80" s="5"/>
      <c r="I80" s="12"/>
      <c r="J80" s="5"/>
      <c r="K80" s="5"/>
      <c r="L80" s="5"/>
      <c r="M80" s="5"/>
      <c r="N80" s="5"/>
      <c r="O80" s="11"/>
      <c r="P80" s="65"/>
    </row>
    <row r="81" spans="1:16" ht="15.75" x14ac:dyDescent="0.25">
      <c r="A81" s="56"/>
      <c r="B81" s="94"/>
      <c r="C81" s="12"/>
      <c r="D81" s="5"/>
      <c r="E81" s="5"/>
      <c r="F81" s="12"/>
      <c r="G81" s="5"/>
      <c r="H81" s="5"/>
      <c r="I81" s="12"/>
      <c r="J81" s="5"/>
      <c r="K81" s="5"/>
      <c r="L81" s="5"/>
      <c r="M81" s="5"/>
      <c r="N81" s="5"/>
      <c r="O81" s="11"/>
      <c r="P81" s="65"/>
    </row>
  </sheetData>
  <mergeCells count="9">
    <mergeCell ref="A2:O2"/>
    <mergeCell ref="N4:P4"/>
    <mergeCell ref="A1:P1"/>
    <mergeCell ref="A3:P3"/>
    <mergeCell ref="A4:A5"/>
    <mergeCell ref="B4:D4"/>
    <mergeCell ref="E4:G4"/>
    <mergeCell ref="H4:J4"/>
    <mergeCell ref="K4:M4"/>
  </mergeCells>
  <conditionalFormatting sqref="P6:P25">
    <cfRule type="dataBar" priority="6">
      <dataBar>
        <cfvo type="num" val="0"/>
        <cfvo type="max"/>
        <color rgb="FF92D050"/>
      </dataBar>
      <extLst>
        <ext xmlns:x14="http://schemas.microsoft.com/office/spreadsheetml/2009/9/main" uri="{B025F937-C7B1-47D3-B67F-A62EFF666E3E}">
          <x14:id>{10C28104-5FD4-4361-8F58-630D0919305F}</x14:id>
        </ext>
      </extLst>
    </cfRule>
  </conditionalFormatting>
  <conditionalFormatting sqref="J6:J25">
    <cfRule type="cellIs" dxfId="7" priority="7" operator="greaterThanOrEqual">
      <formula>#REF!</formula>
    </cfRule>
  </conditionalFormatting>
  <conditionalFormatting sqref="P6:P26">
    <cfRule type="cellIs" dxfId="6" priority="9" operator="greaterThanOrEqual">
      <formula>#REF!</formula>
    </cfRule>
  </conditionalFormatting>
  <conditionalFormatting sqref="D6:D25">
    <cfRule type="cellIs" dxfId="5" priority="10" operator="greaterThanOrEqual">
      <formula>#REF!</formula>
    </cfRule>
  </conditionalFormatting>
  <conditionalFormatting sqref="M6:M25 G6:G25">
    <cfRule type="cellIs" dxfId="4" priority="11" operator="greaterThanOrEqual">
      <formula>#REF!</formula>
    </cfRule>
  </conditionalFormatting>
  <pageMargins left="0" right="0" top="0" bottom="0" header="0" footer="0"/>
  <pageSetup paperSize="9" scale="81" orientation="landscape" r:id="rId1"/>
  <rowBreaks count="1" manualBreakCount="1">
    <brk id="26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0C28104-5FD4-4361-8F58-630D0919305F}">
            <x14:dataBar minLength="0" maxLength="100" direction="leftToRight">
              <x14:cfvo type="num">
                <xm:f>0</xm:f>
              </x14:cfvo>
              <x14:cfvo type="autoMax"/>
              <x14:negativeFillColor theme="9" tint="0.39997558519241921"/>
              <x14:axisColor rgb="FF000000"/>
            </x14:dataBar>
          </x14:cfRule>
          <xm:sqref>P6:P25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B687F-5F07-4942-ADDE-64A1D8DA513C}">
  <dimension ref="A1:W81"/>
  <sheetViews>
    <sheetView zoomScaleNormal="100" workbookViewId="0">
      <selection activeCell="N12" sqref="N12"/>
    </sheetView>
  </sheetViews>
  <sheetFormatPr defaultRowHeight="15" x14ac:dyDescent="0.25"/>
  <cols>
    <col min="1" max="1" width="8.7109375" style="69" customWidth="1"/>
    <col min="2" max="2" width="5.7109375" style="96" customWidth="1"/>
    <col min="3" max="3" width="6.140625" style="2" customWidth="1"/>
    <col min="4" max="4" width="6.28515625" style="13" customWidth="1"/>
    <col min="5" max="5" width="5" style="2" customWidth="1"/>
    <col min="6" max="6" width="5.28515625" style="2" customWidth="1"/>
    <col min="7" max="7" width="5.85546875" style="13" customWidth="1"/>
    <col min="8" max="8" width="5.5703125" style="2" customWidth="1"/>
    <col min="9" max="9" width="5.42578125" style="2" customWidth="1"/>
    <col min="10" max="10" width="5.7109375" style="13" customWidth="1"/>
    <col min="11" max="11" width="6.7109375" style="2" customWidth="1"/>
    <col min="12" max="12" width="5.5703125" style="2" customWidth="1"/>
    <col min="13" max="13" width="5.42578125" style="2" customWidth="1"/>
    <col min="14" max="14" width="18.7109375" style="2" customWidth="1"/>
    <col min="15" max="15" width="6.7109375" style="2" customWidth="1"/>
    <col min="16" max="16" width="7.85546875" style="67" customWidth="1"/>
  </cols>
  <sheetData>
    <row r="1" spans="1:23" s="110" customFormat="1" ht="26.25" x14ac:dyDescent="0.4">
      <c r="A1" s="140" t="s">
        <v>36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105"/>
      <c r="R1" s="105"/>
      <c r="S1" s="105"/>
      <c r="T1" s="105"/>
      <c r="U1" s="105"/>
      <c r="V1" s="105"/>
      <c r="W1" s="105"/>
    </row>
    <row r="2" spans="1:23" s="106" customFormat="1" ht="28.5" customHeight="1" x14ac:dyDescent="0.4">
      <c r="A2" s="136" t="s">
        <v>44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07"/>
      <c r="Q2" s="105"/>
      <c r="R2" s="105"/>
      <c r="S2" s="105"/>
      <c r="T2" s="105"/>
      <c r="U2" s="105"/>
      <c r="V2" s="105"/>
      <c r="W2" s="105"/>
    </row>
    <row r="3" spans="1:23" ht="20.25" customHeight="1" x14ac:dyDescent="0.25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9"/>
    </row>
    <row r="4" spans="1:23" s="10" customFormat="1" ht="25.5" customHeight="1" x14ac:dyDescent="0.25">
      <c r="A4" s="128" t="s">
        <v>31</v>
      </c>
      <c r="B4" s="119" t="s">
        <v>20</v>
      </c>
      <c r="C4" s="120"/>
      <c r="D4" s="121"/>
      <c r="E4" s="119" t="s">
        <v>47</v>
      </c>
      <c r="F4" s="120"/>
      <c r="G4" s="121"/>
      <c r="H4" s="119" t="s">
        <v>19</v>
      </c>
      <c r="I4" s="120"/>
      <c r="J4" s="121"/>
      <c r="K4" s="123" t="s">
        <v>21</v>
      </c>
      <c r="L4" s="124"/>
      <c r="M4" s="125"/>
      <c r="N4" s="122" t="s">
        <v>49</v>
      </c>
      <c r="O4" s="122"/>
      <c r="P4" s="122"/>
    </row>
    <row r="5" spans="1:23" s="1" customFormat="1" ht="25.5" customHeight="1" x14ac:dyDescent="0.25">
      <c r="A5" s="128"/>
      <c r="B5" s="91" t="s">
        <v>1</v>
      </c>
      <c r="C5" s="7" t="s">
        <v>2</v>
      </c>
      <c r="D5" s="8" t="s">
        <v>3</v>
      </c>
      <c r="E5" s="9" t="s">
        <v>1</v>
      </c>
      <c r="F5" s="7" t="s">
        <v>2</v>
      </c>
      <c r="G5" s="8" t="s">
        <v>3</v>
      </c>
      <c r="H5" s="9" t="s">
        <v>1</v>
      </c>
      <c r="I5" s="7" t="s">
        <v>2</v>
      </c>
      <c r="J5" s="8" t="s">
        <v>3</v>
      </c>
      <c r="K5" s="9" t="s">
        <v>1</v>
      </c>
      <c r="L5" s="7" t="s">
        <v>2</v>
      </c>
      <c r="M5" s="8" t="s">
        <v>3</v>
      </c>
      <c r="N5" s="103" t="s">
        <v>1</v>
      </c>
      <c r="O5" s="103" t="s">
        <v>2</v>
      </c>
      <c r="P5" s="61" t="s">
        <v>3</v>
      </c>
    </row>
    <row r="6" spans="1:23" x14ac:dyDescent="0.25">
      <c r="A6" s="108" t="s">
        <v>22</v>
      </c>
      <c r="B6" s="44">
        <v>29.82</v>
      </c>
      <c r="C6" s="42">
        <v>7.41</v>
      </c>
      <c r="D6" s="24">
        <f>B6-(C6/4)</f>
        <v>27.967500000000001</v>
      </c>
      <c r="E6" s="35">
        <v>7.99</v>
      </c>
      <c r="F6" s="16">
        <v>0.89</v>
      </c>
      <c r="G6" s="37">
        <f>E6-(F6/4)</f>
        <v>7.7675000000000001</v>
      </c>
      <c r="H6" s="35">
        <v>6.15</v>
      </c>
      <c r="I6" s="16">
        <v>1.45</v>
      </c>
      <c r="J6" s="89">
        <f>H6-(I6/4)</f>
        <v>5.7875000000000005</v>
      </c>
      <c r="K6" s="35">
        <v>3.16</v>
      </c>
      <c r="L6" s="16">
        <v>0.87</v>
      </c>
      <c r="M6" s="36">
        <f>K6-(L6/4)</f>
        <v>2.9425000000000003</v>
      </c>
      <c r="N6" s="104">
        <f>B6+E6+H6+K6</f>
        <v>47.120000000000005</v>
      </c>
      <c r="O6" s="51">
        <f>C6+F6+I6+L6</f>
        <v>10.62</v>
      </c>
      <c r="P6" s="62">
        <f>N6-(O6/4)</f>
        <v>44.465000000000003</v>
      </c>
    </row>
    <row r="7" spans="1:23" x14ac:dyDescent="0.25">
      <c r="A7" s="108" t="s">
        <v>23</v>
      </c>
      <c r="B7" s="44">
        <v>25.4</v>
      </c>
      <c r="C7" s="17">
        <v>10.98</v>
      </c>
      <c r="D7" s="24">
        <f t="shared" ref="D7:D25" si="0">B7-(C7/4)</f>
        <v>22.654999999999998</v>
      </c>
      <c r="E7" s="44">
        <v>2.1800000000000002</v>
      </c>
      <c r="F7" s="17">
        <v>2.2000000000000002</v>
      </c>
      <c r="G7" s="43">
        <f t="shared" ref="G7:G25" si="1">E7-(F7/4)</f>
        <v>1.6300000000000001</v>
      </c>
      <c r="H7" s="44">
        <v>3</v>
      </c>
      <c r="I7" s="17">
        <v>1.1200000000000001</v>
      </c>
      <c r="J7" s="89">
        <f t="shared" ref="J7:J26" si="2">H7-(I7/4)</f>
        <v>2.7199999999999998</v>
      </c>
      <c r="K7" s="17">
        <v>2.38</v>
      </c>
      <c r="L7" s="17">
        <v>1.95</v>
      </c>
      <c r="M7" s="43">
        <f t="shared" ref="M7:M26" si="3">K7-(L7/4)</f>
        <v>1.8924999999999998</v>
      </c>
      <c r="N7" s="104">
        <f t="shared" ref="N7:N25" si="4">B7+E7+H7+K7</f>
        <v>32.96</v>
      </c>
      <c r="O7" s="51">
        <f t="shared" ref="O7:O25" si="5">C7+F7+I7+L7</f>
        <v>16.25</v>
      </c>
      <c r="P7" s="62">
        <f t="shared" ref="P7:P26" si="6">N7-(O7/4)</f>
        <v>28.897500000000001</v>
      </c>
    </row>
    <row r="8" spans="1:23" x14ac:dyDescent="0.25">
      <c r="A8" s="108" t="s">
        <v>24</v>
      </c>
      <c r="B8" s="44">
        <v>26.33</v>
      </c>
      <c r="C8" s="15">
        <v>10.29</v>
      </c>
      <c r="D8" s="24">
        <f t="shared" si="0"/>
        <v>23.7575</v>
      </c>
      <c r="E8" s="40">
        <v>3.06</v>
      </c>
      <c r="F8" s="15">
        <v>1.1599999999999999</v>
      </c>
      <c r="G8" s="46">
        <f t="shared" si="1"/>
        <v>2.77</v>
      </c>
      <c r="H8" s="40">
        <v>3.16</v>
      </c>
      <c r="I8" s="40">
        <v>0.86</v>
      </c>
      <c r="J8" s="89">
        <f t="shared" si="2"/>
        <v>2.9450000000000003</v>
      </c>
      <c r="K8" s="44">
        <v>2.7</v>
      </c>
      <c r="L8" s="17">
        <v>0.84</v>
      </c>
      <c r="M8" s="43">
        <f t="shared" si="3"/>
        <v>2.4900000000000002</v>
      </c>
      <c r="N8" s="104">
        <f t="shared" si="4"/>
        <v>35.25</v>
      </c>
      <c r="O8" s="51">
        <f t="shared" si="5"/>
        <v>13.149999999999999</v>
      </c>
      <c r="P8" s="62">
        <f t="shared" si="6"/>
        <v>31.962499999999999</v>
      </c>
    </row>
    <row r="9" spans="1:23" x14ac:dyDescent="0.25">
      <c r="A9" s="108" t="s">
        <v>25</v>
      </c>
      <c r="B9" s="44">
        <v>25.94</v>
      </c>
      <c r="C9" s="15">
        <v>10.06</v>
      </c>
      <c r="D9" s="24">
        <f t="shared" si="0"/>
        <v>23.425000000000001</v>
      </c>
      <c r="E9" s="40">
        <v>3.78</v>
      </c>
      <c r="F9" s="15">
        <v>0.79</v>
      </c>
      <c r="G9" s="46">
        <f t="shared" si="1"/>
        <v>3.5824999999999996</v>
      </c>
      <c r="H9" s="40">
        <v>3.11</v>
      </c>
      <c r="I9" s="40">
        <v>1.03</v>
      </c>
      <c r="J9" s="89">
        <f t="shared" si="2"/>
        <v>2.8525</v>
      </c>
      <c r="K9" s="44">
        <v>3.57</v>
      </c>
      <c r="L9" s="17">
        <v>0.81</v>
      </c>
      <c r="M9" s="43">
        <f t="shared" si="3"/>
        <v>3.3674999999999997</v>
      </c>
      <c r="N9" s="104">
        <f t="shared" si="4"/>
        <v>36.400000000000006</v>
      </c>
      <c r="O9" s="51">
        <f t="shared" si="5"/>
        <v>12.690000000000001</v>
      </c>
      <c r="P9" s="62">
        <f t="shared" si="6"/>
        <v>33.227500000000006</v>
      </c>
    </row>
    <row r="10" spans="1:23" x14ac:dyDescent="0.25">
      <c r="A10" s="108" t="s">
        <v>28</v>
      </c>
      <c r="B10" s="44">
        <v>22.87</v>
      </c>
      <c r="C10" s="15">
        <v>12.44</v>
      </c>
      <c r="D10" s="24">
        <f t="shared" si="0"/>
        <v>19.760000000000002</v>
      </c>
      <c r="E10" s="40">
        <v>3.24</v>
      </c>
      <c r="F10" s="15">
        <v>1.1599999999999999</v>
      </c>
      <c r="G10" s="46">
        <f t="shared" si="1"/>
        <v>2.95</v>
      </c>
      <c r="H10" s="40">
        <v>3.1</v>
      </c>
      <c r="I10" s="40">
        <v>1.1200000000000001</v>
      </c>
      <c r="J10" s="89">
        <f t="shared" si="2"/>
        <v>2.8200000000000003</v>
      </c>
      <c r="K10" s="40">
        <v>3.67</v>
      </c>
      <c r="L10" s="17">
        <v>0.76</v>
      </c>
      <c r="M10" s="43">
        <f t="shared" si="3"/>
        <v>3.48</v>
      </c>
      <c r="N10" s="104">
        <f t="shared" si="4"/>
        <v>32.880000000000003</v>
      </c>
      <c r="O10" s="51">
        <f t="shared" si="5"/>
        <v>15.479999999999999</v>
      </c>
      <c r="P10" s="62">
        <f t="shared" si="6"/>
        <v>29.01</v>
      </c>
    </row>
    <row r="11" spans="1:23" x14ac:dyDescent="0.25">
      <c r="A11" s="108" t="s">
        <v>29</v>
      </c>
      <c r="B11" s="44">
        <v>28.2</v>
      </c>
      <c r="C11" s="15">
        <v>8.1</v>
      </c>
      <c r="D11" s="24">
        <f t="shared" si="0"/>
        <v>26.175000000000001</v>
      </c>
      <c r="E11" s="40">
        <v>3.35</v>
      </c>
      <c r="F11" s="15">
        <v>1.22</v>
      </c>
      <c r="G11" s="46">
        <f t="shared" si="1"/>
        <v>3.0449999999999999</v>
      </c>
      <c r="H11" s="40">
        <v>3.2</v>
      </c>
      <c r="I11" s="40">
        <v>1.1200000000000001</v>
      </c>
      <c r="J11" s="89">
        <f t="shared" si="2"/>
        <v>2.92</v>
      </c>
      <c r="K11" s="40">
        <v>3.68</v>
      </c>
      <c r="L11" s="17">
        <v>1.76</v>
      </c>
      <c r="M11" s="43">
        <f t="shared" si="3"/>
        <v>3.24</v>
      </c>
      <c r="N11" s="104">
        <f t="shared" si="4"/>
        <v>38.43</v>
      </c>
      <c r="O11" s="51">
        <f t="shared" si="5"/>
        <v>12.200000000000001</v>
      </c>
      <c r="P11" s="62">
        <f t="shared" si="6"/>
        <v>35.380000000000003</v>
      </c>
    </row>
    <row r="12" spans="1:23" s="83" customFormat="1" x14ac:dyDescent="0.25">
      <c r="A12" s="108" t="s">
        <v>32</v>
      </c>
      <c r="B12" s="92">
        <v>28.3</v>
      </c>
      <c r="C12" s="73">
        <v>8.31</v>
      </c>
      <c r="D12" s="71">
        <f>B12-(C12/4)</f>
        <v>26.2225</v>
      </c>
      <c r="E12" s="72">
        <v>3.93</v>
      </c>
      <c r="F12" s="73">
        <v>0.8</v>
      </c>
      <c r="G12" s="77">
        <f t="shared" si="1"/>
        <v>3.73</v>
      </c>
      <c r="H12" s="72">
        <v>3.45</v>
      </c>
      <c r="I12" s="72">
        <v>0.62</v>
      </c>
      <c r="J12" s="90">
        <f t="shared" si="2"/>
        <v>3.2950000000000004</v>
      </c>
      <c r="K12" s="72">
        <v>3.6</v>
      </c>
      <c r="L12" s="76">
        <v>0.69</v>
      </c>
      <c r="M12" s="77">
        <f t="shared" si="3"/>
        <v>3.4275000000000002</v>
      </c>
      <c r="N12" s="104">
        <f t="shared" si="4"/>
        <v>39.280000000000008</v>
      </c>
      <c r="O12" s="51">
        <f t="shared" si="5"/>
        <v>10.42</v>
      </c>
      <c r="P12" s="82">
        <f t="shared" si="6"/>
        <v>36.675000000000011</v>
      </c>
    </row>
    <row r="13" spans="1:23" x14ac:dyDescent="0.25">
      <c r="A13" s="108" t="s">
        <v>34</v>
      </c>
      <c r="B13" s="44">
        <v>28.74</v>
      </c>
      <c r="C13" s="15">
        <v>8.1300000000000008</v>
      </c>
      <c r="D13" s="24">
        <f t="shared" si="0"/>
        <v>26.7075</v>
      </c>
      <c r="E13" s="40">
        <v>3.74</v>
      </c>
      <c r="F13" s="15">
        <v>1</v>
      </c>
      <c r="G13" s="46">
        <f t="shared" si="1"/>
        <v>3.49</v>
      </c>
      <c r="H13" s="40">
        <v>2.75</v>
      </c>
      <c r="I13" s="15">
        <v>1.18</v>
      </c>
      <c r="J13" s="89">
        <f t="shared" si="2"/>
        <v>2.4550000000000001</v>
      </c>
      <c r="K13" s="40">
        <v>3.66</v>
      </c>
      <c r="L13" s="17">
        <v>0.67</v>
      </c>
      <c r="M13" s="43">
        <f t="shared" si="3"/>
        <v>3.4925000000000002</v>
      </c>
      <c r="N13" s="104">
        <f t="shared" si="4"/>
        <v>38.89</v>
      </c>
      <c r="O13" s="51">
        <f t="shared" si="5"/>
        <v>10.98</v>
      </c>
      <c r="P13" s="62">
        <f t="shared" si="6"/>
        <v>36.145000000000003</v>
      </c>
    </row>
    <row r="14" spans="1:23" x14ac:dyDescent="0.25">
      <c r="A14" s="108" t="s">
        <v>33</v>
      </c>
      <c r="B14" s="44">
        <v>30.14</v>
      </c>
      <c r="C14" s="15">
        <v>7.25</v>
      </c>
      <c r="D14" s="24">
        <f t="shared" si="0"/>
        <v>28.327500000000001</v>
      </c>
      <c r="E14" s="40">
        <v>3.75</v>
      </c>
      <c r="F14" s="15">
        <v>0.79</v>
      </c>
      <c r="G14" s="37">
        <f t="shared" si="1"/>
        <v>3.5525000000000002</v>
      </c>
      <c r="H14" s="40">
        <v>2.63</v>
      </c>
      <c r="I14" s="15">
        <v>1.56</v>
      </c>
      <c r="J14" s="89">
        <f t="shared" si="2"/>
        <v>2.2399999999999998</v>
      </c>
      <c r="K14" s="40">
        <v>3.61</v>
      </c>
      <c r="L14" s="15">
        <v>0.81</v>
      </c>
      <c r="M14" s="43">
        <f t="shared" si="3"/>
        <v>3.4074999999999998</v>
      </c>
      <c r="N14" s="104">
        <f t="shared" si="4"/>
        <v>40.130000000000003</v>
      </c>
      <c r="O14" s="51">
        <f t="shared" si="5"/>
        <v>10.41</v>
      </c>
      <c r="P14" s="62">
        <f t="shared" si="6"/>
        <v>37.527500000000003</v>
      </c>
    </row>
    <row r="15" spans="1:23" x14ac:dyDescent="0.25">
      <c r="A15" s="109" t="s">
        <v>35</v>
      </c>
      <c r="B15" s="44">
        <v>28.14</v>
      </c>
      <c r="C15" s="15">
        <v>9.0500000000000007</v>
      </c>
      <c r="D15" s="37">
        <f t="shared" si="0"/>
        <v>25.877500000000001</v>
      </c>
      <c r="E15" s="40">
        <v>3.46</v>
      </c>
      <c r="F15" s="15">
        <v>1.07</v>
      </c>
      <c r="G15" s="37">
        <f t="shared" si="1"/>
        <v>3.1924999999999999</v>
      </c>
      <c r="H15" s="40">
        <v>2.52</v>
      </c>
      <c r="I15" s="15">
        <v>1.27</v>
      </c>
      <c r="J15" s="36">
        <f t="shared" si="2"/>
        <v>2.2025000000000001</v>
      </c>
      <c r="K15" s="40">
        <v>3.5</v>
      </c>
      <c r="L15" s="15">
        <v>0.54</v>
      </c>
      <c r="M15" s="43">
        <f t="shared" si="3"/>
        <v>3.3650000000000002</v>
      </c>
      <c r="N15" s="104">
        <f t="shared" si="4"/>
        <v>37.620000000000005</v>
      </c>
      <c r="O15" s="51">
        <f t="shared" si="5"/>
        <v>11.93</v>
      </c>
      <c r="P15" s="62">
        <f t="shared" si="6"/>
        <v>34.637500000000003</v>
      </c>
    </row>
    <row r="16" spans="1:23" x14ac:dyDescent="0.25">
      <c r="A16" s="108" t="s">
        <v>4</v>
      </c>
      <c r="B16" s="44"/>
      <c r="C16" s="15"/>
      <c r="D16" s="37">
        <f t="shared" si="0"/>
        <v>0</v>
      </c>
      <c r="E16" s="40"/>
      <c r="F16" s="15"/>
      <c r="G16" s="37">
        <f t="shared" si="1"/>
        <v>0</v>
      </c>
      <c r="H16" s="40"/>
      <c r="I16" s="15"/>
      <c r="J16" s="36">
        <f t="shared" si="2"/>
        <v>0</v>
      </c>
      <c r="K16" s="40"/>
      <c r="L16" s="15"/>
      <c r="M16" s="43">
        <f t="shared" si="3"/>
        <v>0</v>
      </c>
      <c r="N16" s="104">
        <f t="shared" si="4"/>
        <v>0</v>
      </c>
      <c r="O16" s="51">
        <f t="shared" si="5"/>
        <v>0</v>
      </c>
      <c r="P16" s="62">
        <f t="shared" si="6"/>
        <v>0</v>
      </c>
    </row>
    <row r="17" spans="1:16" x14ac:dyDescent="0.25">
      <c r="A17" s="108" t="s">
        <v>5</v>
      </c>
      <c r="B17" s="44"/>
      <c r="C17" s="15"/>
      <c r="D17" s="37">
        <f t="shared" si="0"/>
        <v>0</v>
      </c>
      <c r="E17" s="40"/>
      <c r="F17" s="15"/>
      <c r="G17" s="37">
        <f t="shared" si="1"/>
        <v>0</v>
      </c>
      <c r="H17" s="40"/>
      <c r="I17" s="15"/>
      <c r="J17" s="36">
        <f t="shared" si="2"/>
        <v>0</v>
      </c>
      <c r="K17" s="40"/>
      <c r="L17" s="15"/>
      <c r="M17" s="43">
        <f t="shared" si="3"/>
        <v>0</v>
      </c>
      <c r="N17" s="104">
        <f t="shared" si="4"/>
        <v>0</v>
      </c>
      <c r="O17" s="51">
        <f t="shared" si="5"/>
        <v>0</v>
      </c>
      <c r="P17" s="62">
        <f t="shared" si="6"/>
        <v>0</v>
      </c>
    </row>
    <row r="18" spans="1:16" x14ac:dyDescent="0.25">
      <c r="A18" s="108" t="s">
        <v>6</v>
      </c>
      <c r="B18" s="44"/>
      <c r="C18" s="15"/>
      <c r="D18" s="37">
        <f t="shared" si="0"/>
        <v>0</v>
      </c>
      <c r="E18" s="40"/>
      <c r="F18" s="15"/>
      <c r="G18" s="37">
        <f t="shared" si="1"/>
        <v>0</v>
      </c>
      <c r="H18" s="40"/>
      <c r="I18" s="15"/>
      <c r="J18" s="36">
        <f t="shared" si="2"/>
        <v>0</v>
      </c>
      <c r="K18" s="40"/>
      <c r="L18" s="15"/>
      <c r="M18" s="43">
        <f t="shared" si="3"/>
        <v>0</v>
      </c>
      <c r="N18" s="104">
        <f t="shared" si="4"/>
        <v>0</v>
      </c>
      <c r="O18" s="51">
        <f t="shared" si="5"/>
        <v>0</v>
      </c>
      <c r="P18" s="62">
        <f t="shared" si="6"/>
        <v>0</v>
      </c>
    </row>
    <row r="19" spans="1:16" x14ac:dyDescent="0.25">
      <c r="A19" s="108" t="s">
        <v>7</v>
      </c>
      <c r="B19" s="44"/>
      <c r="C19" s="15"/>
      <c r="D19" s="37">
        <f t="shared" si="0"/>
        <v>0</v>
      </c>
      <c r="E19" s="40"/>
      <c r="F19" s="15"/>
      <c r="G19" s="37">
        <f t="shared" si="1"/>
        <v>0</v>
      </c>
      <c r="H19" s="40"/>
      <c r="I19" s="15"/>
      <c r="J19" s="36">
        <f t="shared" si="2"/>
        <v>0</v>
      </c>
      <c r="K19" s="40"/>
      <c r="L19" s="15"/>
      <c r="M19" s="43">
        <f t="shared" si="3"/>
        <v>0</v>
      </c>
      <c r="N19" s="104">
        <f t="shared" si="4"/>
        <v>0</v>
      </c>
      <c r="O19" s="51">
        <f t="shared" si="5"/>
        <v>0</v>
      </c>
      <c r="P19" s="62">
        <f t="shared" si="6"/>
        <v>0</v>
      </c>
    </row>
    <row r="20" spans="1:16" x14ac:dyDescent="0.25">
      <c r="A20" s="108" t="s">
        <v>8</v>
      </c>
      <c r="B20" s="93"/>
      <c r="C20" s="3"/>
      <c r="D20" s="37">
        <f t="shared" si="0"/>
        <v>0</v>
      </c>
      <c r="E20" s="4"/>
      <c r="F20" s="3"/>
      <c r="G20" s="36">
        <f t="shared" si="1"/>
        <v>0</v>
      </c>
      <c r="H20" s="4"/>
      <c r="I20" s="3"/>
      <c r="J20" s="36">
        <f t="shared" si="2"/>
        <v>0</v>
      </c>
      <c r="K20" s="4"/>
      <c r="L20" s="3"/>
      <c r="M20" s="43">
        <f t="shared" si="3"/>
        <v>0</v>
      </c>
      <c r="N20" s="104">
        <f t="shared" si="4"/>
        <v>0</v>
      </c>
      <c r="O20" s="51">
        <f t="shared" si="5"/>
        <v>0</v>
      </c>
      <c r="P20" s="62">
        <f t="shared" si="6"/>
        <v>0</v>
      </c>
    </row>
    <row r="21" spans="1:16" x14ac:dyDescent="0.25">
      <c r="A21" s="108" t="s">
        <v>9</v>
      </c>
      <c r="B21" s="93"/>
      <c r="C21" s="3"/>
      <c r="D21" s="37">
        <f t="shared" si="0"/>
        <v>0</v>
      </c>
      <c r="E21" s="4"/>
      <c r="F21" s="3"/>
      <c r="G21" s="36">
        <f t="shared" si="1"/>
        <v>0</v>
      </c>
      <c r="H21" s="4"/>
      <c r="I21" s="3"/>
      <c r="J21" s="36">
        <f t="shared" si="2"/>
        <v>0</v>
      </c>
      <c r="K21" s="4"/>
      <c r="L21" s="3"/>
      <c r="M21" s="43">
        <f t="shared" si="3"/>
        <v>0</v>
      </c>
      <c r="N21" s="104">
        <f t="shared" si="4"/>
        <v>0</v>
      </c>
      <c r="O21" s="51">
        <f t="shared" si="5"/>
        <v>0</v>
      </c>
      <c r="P21" s="62">
        <f t="shared" si="6"/>
        <v>0</v>
      </c>
    </row>
    <row r="22" spans="1:16" x14ac:dyDescent="0.25">
      <c r="A22" s="108" t="s">
        <v>10</v>
      </c>
      <c r="B22" s="93"/>
      <c r="C22" s="3"/>
      <c r="D22" s="37">
        <f t="shared" si="0"/>
        <v>0</v>
      </c>
      <c r="E22" s="4"/>
      <c r="F22" s="3"/>
      <c r="G22" s="36">
        <f t="shared" si="1"/>
        <v>0</v>
      </c>
      <c r="H22" s="4"/>
      <c r="I22" s="3"/>
      <c r="J22" s="36">
        <f t="shared" si="2"/>
        <v>0</v>
      </c>
      <c r="K22" s="4"/>
      <c r="L22" s="3"/>
      <c r="M22" s="43">
        <f t="shared" si="3"/>
        <v>0</v>
      </c>
      <c r="N22" s="104">
        <f t="shared" si="4"/>
        <v>0</v>
      </c>
      <c r="O22" s="51">
        <f t="shared" si="5"/>
        <v>0</v>
      </c>
      <c r="P22" s="62">
        <f t="shared" si="6"/>
        <v>0</v>
      </c>
    </row>
    <row r="23" spans="1:16" x14ac:dyDescent="0.25">
      <c r="A23" s="108" t="s">
        <v>11</v>
      </c>
      <c r="B23" s="93"/>
      <c r="C23" s="3"/>
      <c r="D23" s="37">
        <f t="shared" si="0"/>
        <v>0</v>
      </c>
      <c r="E23" s="4"/>
      <c r="F23" s="3"/>
      <c r="G23" s="36">
        <f t="shared" si="1"/>
        <v>0</v>
      </c>
      <c r="H23" s="4"/>
      <c r="I23" s="3"/>
      <c r="J23" s="36">
        <f t="shared" si="2"/>
        <v>0</v>
      </c>
      <c r="K23" s="4"/>
      <c r="L23" s="3"/>
      <c r="M23" s="43">
        <f t="shared" si="3"/>
        <v>0</v>
      </c>
      <c r="N23" s="104">
        <f t="shared" si="4"/>
        <v>0</v>
      </c>
      <c r="O23" s="51">
        <f t="shared" si="5"/>
        <v>0</v>
      </c>
      <c r="P23" s="62">
        <f t="shared" si="6"/>
        <v>0</v>
      </c>
    </row>
    <row r="24" spans="1:16" x14ac:dyDescent="0.25">
      <c r="A24" s="108" t="s">
        <v>12</v>
      </c>
      <c r="B24" s="93"/>
      <c r="C24" s="3"/>
      <c r="D24" s="37">
        <f t="shared" si="0"/>
        <v>0</v>
      </c>
      <c r="E24" s="4"/>
      <c r="F24" s="3"/>
      <c r="G24" s="36">
        <f t="shared" si="1"/>
        <v>0</v>
      </c>
      <c r="H24" s="4"/>
      <c r="I24" s="3"/>
      <c r="J24" s="36">
        <f t="shared" si="2"/>
        <v>0</v>
      </c>
      <c r="K24" s="4"/>
      <c r="L24" s="3"/>
      <c r="M24" s="43">
        <f t="shared" si="3"/>
        <v>0</v>
      </c>
      <c r="N24" s="104">
        <f t="shared" si="4"/>
        <v>0</v>
      </c>
      <c r="O24" s="51">
        <f t="shared" si="5"/>
        <v>0</v>
      </c>
      <c r="P24" s="62">
        <f t="shared" si="6"/>
        <v>0</v>
      </c>
    </row>
    <row r="25" spans="1:16" ht="15.75" thickBot="1" x14ac:dyDescent="0.3">
      <c r="A25" s="68" t="s">
        <v>13</v>
      </c>
      <c r="B25" s="93"/>
      <c r="C25" s="3"/>
      <c r="D25" s="37">
        <f t="shared" si="0"/>
        <v>0</v>
      </c>
      <c r="E25" s="4"/>
      <c r="F25" s="3"/>
      <c r="G25" s="36">
        <f t="shared" si="1"/>
        <v>0</v>
      </c>
      <c r="H25" s="4"/>
      <c r="I25" s="3"/>
      <c r="J25" s="36">
        <f t="shared" si="2"/>
        <v>0</v>
      </c>
      <c r="K25" s="4"/>
      <c r="L25" s="3"/>
      <c r="M25" s="43">
        <f t="shared" si="3"/>
        <v>0</v>
      </c>
      <c r="N25" s="104">
        <f t="shared" si="4"/>
        <v>0</v>
      </c>
      <c r="O25" s="51">
        <f t="shared" si="5"/>
        <v>0</v>
      </c>
      <c r="P25" s="62">
        <f t="shared" si="6"/>
        <v>0</v>
      </c>
    </row>
    <row r="26" spans="1:16" s="97" customFormat="1" ht="21.75" customHeight="1" thickBot="1" x14ac:dyDescent="0.25">
      <c r="A26" s="57" t="s">
        <v>26</v>
      </c>
      <c r="B26" s="60">
        <f>AVERAGE(B6:B25)</f>
        <v>27.387999999999998</v>
      </c>
      <c r="C26" s="98">
        <f>AVERAGE(C6:C25)</f>
        <v>9.202</v>
      </c>
      <c r="D26" s="99">
        <f>B26-(C26/4)</f>
        <v>25.087499999999999</v>
      </c>
      <c r="E26" s="98">
        <f>AVERAGE(E6:E25)</f>
        <v>3.8480000000000003</v>
      </c>
      <c r="F26" s="98">
        <f>AVERAGE(F6:F25)</f>
        <v>1.1080000000000001</v>
      </c>
      <c r="G26" s="99">
        <f>E26-(F26/4)</f>
        <v>3.5710000000000002</v>
      </c>
      <c r="H26" s="47">
        <f>AVERAGE(H6:H25)</f>
        <v>3.3069999999999999</v>
      </c>
      <c r="I26" s="47">
        <f>AVERAGE(I6:I25)</f>
        <v>1.133</v>
      </c>
      <c r="J26" s="99">
        <f t="shared" si="2"/>
        <v>3.0237499999999997</v>
      </c>
      <c r="K26" s="48">
        <f>AVERAGE(K6:K25)</f>
        <v>3.3530000000000002</v>
      </c>
      <c r="L26" s="98">
        <f t="shared" ref="L26" si="7">J26-(K26/4)</f>
        <v>2.1854999999999998</v>
      </c>
      <c r="M26" s="99">
        <f t="shared" si="3"/>
        <v>2.8066250000000004</v>
      </c>
      <c r="N26" s="101">
        <f>AVERAGEIF(N6:N25,"&lt;&gt;0")</f>
        <v>37.896000000000001</v>
      </c>
      <c r="O26" s="101">
        <f>AVERAGEIF(O6:O25,"&lt;&gt;0")</f>
        <v>12.413</v>
      </c>
      <c r="P26" s="102">
        <f t="shared" si="6"/>
        <v>34.792749999999998</v>
      </c>
    </row>
    <row r="54" spans="1:16" x14ac:dyDescent="0.25">
      <c r="A54" s="56"/>
      <c r="B54" s="94"/>
      <c r="C54" s="5"/>
      <c r="D54" s="12"/>
      <c r="E54" s="5"/>
      <c r="F54" s="5"/>
      <c r="G54" s="12"/>
      <c r="H54" s="5"/>
      <c r="I54" s="5"/>
      <c r="J54" s="12"/>
      <c r="K54" s="5"/>
      <c r="L54" s="5"/>
      <c r="M54" s="5"/>
      <c r="N54" s="5"/>
      <c r="O54" s="5"/>
      <c r="P54" s="64"/>
    </row>
    <row r="55" spans="1:16" ht="15" customHeight="1" x14ac:dyDescent="0.35">
      <c r="A55" s="70"/>
      <c r="B55" s="95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59"/>
      <c r="O55" s="23"/>
      <c r="P55" s="65"/>
    </row>
    <row r="56" spans="1:16" ht="15" customHeight="1" x14ac:dyDescent="0.35">
      <c r="A56" s="70"/>
      <c r="B56" s="95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59"/>
      <c r="O56" s="23"/>
      <c r="P56" s="65"/>
    </row>
    <row r="57" spans="1:16" ht="15.75" x14ac:dyDescent="0.25">
      <c r="A57" s="56"/>
      <c r="B57" s="94"/>
      <c r="C57" s="12"/>
      <c r="D57" s="5"/>
      <c r="E57" s="5"/>
      <c r="F57" s="12"/>
      <c r="G57" s="5"/>
      <c r="H57" s="5"/>
      <c r="I57" s="12"/>
      <c r="J57" s="5"/>
      <c r="K57" s="5"/>
      <c r="L57" s="5"/>
      <c r="M57" s="5"/>
      <c r="N57" s="5"/>
      <c r="O57" s="11"/>
      <c r="P57" s="65"/>
    </row>
    <row r="58" spans="1:16" ht="15.75" x14ac:dyDescent="0.25">
      <c r="A58" s="56"/>
      <c r="B58" s="94"/>
      <c r="C58" s="12"/>
      <c r="D58" s="5"/>
      <c r="E58" s="5"/>
      <c r="F58" s="12"/>
      <c r="G58" s="5"/>
      <c r="H58" s="5"/>
      <c r="I58" s="12"/>
      <c r="J58" s="5"/>
      <c r="K58" s="5"/>
      <c r="L58" s="5"/>
      <c r="M58" s="5"/>
      <c r="N58" s="5"/>
      <c r="O58" s="11"/>
      <c r="P58" s="65"/>
    </row>
    <row r="59" spans="1:16" ht="15.75" x14ac:dyDescent="0.25">
      <c r="A59" s="56"/>
      <c r="B59" s="94"/>
      <c r="C59" s="12"/>
      <c r="D59" s="5"/>
      <c r="E59" s="5"/>
      <c r="F59" s="12"/>
      <c r="G59" s="5"/>
      <c r="H59" s="5"/>
      <c r="I59" s="12"/>
      <c r="J59" s="5"/>
      <c r="K59" s="5"/>
      <c r="L59" s="5"/>
      <c r="M59" s="5"/>
      <c r="N59" s="5"/>
      <c r="O59" s="11"/>
      <c r="P59" s="65"/>
    </row>
    <row r="60" spans="1:16" ht="15.75" x14ac:dyDescent="0.25">
      <c r="A60" s="56"/>
      <c r="B60" s="94"/>
      <c r="C60" s="12"/>
      <c r="D60" s="5"/>
      <c r="E60" s="5"/>
      <c r="F60" s="12"/>
      <c r="G60" s="5"/>
      <c r="H60" s="5"/>
      <c r="I60" s="12"/>
      <c r="J60" s="5"/>
      <c r="K60" s="5"/>
      <c r="L60" s="5"/>
      <c r="M60" s="5"/>
      <c r="N60" s="5"/>
      <c r="O60" s="11"/>
      <c r="P60" s="65"/>
    </row>
    <row r="61" spans="1:16" ht="15.75" x14ac:dyDescent="0.25">
      <c r="A61" s="56"/>
      <c r="B61" s="94"/>
      <c r="C61" s="12"/>
      <c r="D61" s="5"/>
      <c r="E61" s="5"/>
      <c r="F61" s="12"/>
      <c r="G61" s="5"/>
      <c r="H61" s="5"/>
      <c r="I61" s="12"/>
      <c r="J61" s="5"/>
      <c r="K61" s="5"/>
      <c r="L61" s="5"/>
      <c r="M61" s="5"/>
      <c r="N61" s="5"/>
      <c r="O61" s="11"/>
      <c r="P61" s="65"/>
    </row>
    <row r="62" spans="1:16" ht="15.75" x14ac:dyDescent="0.25">
      <c r="A62" s="56"/>
      <c r="B62" s="94"/>
      <c r="C62" s="12"/>
      <c r="D62" s="20"/>
      <c r="E62" s="20"/>
      <c r="F62" s="21"/>
      <c r="G62" s="20"/>
      <c r="H62" s="20"/>
      <c r="I62" s="21"/>
      <c r="J62" s="20"/>
      <c r="K62" s="20"/>
      <c r="L62" s="20"/>
      <c r="M62" s="20"/>
      <c r="N62" s="5"/>
      <c r="O62" s="22"/>
      <c r="P62" s="66"/>
    </row>
    <row r="63" spans="1:16" ht="15.75" x14ac:dyDescent="0.25">
      <c r="A63" s="56"/>
      <c r="B63" s="94"/>
      <c r="C63" s="12"/>
      <c r="D63" s="20"/>
      <c r="E63" s="20"/>
      <c r="F63" s="21"/>
      <c r="G63" s="20"/>
      <c r="H63" s="20"/>
      <c r="I63" s="21"/>
      <c r="J63" s="20"/>
      <c r="K63" s="20"/>
      <c r="L63" s="20"/>
      <c r="M63" s="20"/>
      <c r="N63" s="5"/>
      <c r="O63" s="22"/>
      <c r="P63" s="66"/>
    </row>
    <row r="64" spans="1:16" ht="15.75" x14ac:dyDescent="0.25">
      <c r="A64" s="56"/>
      <c r="B64" s="94"/>
      <c r="C64" s="12"/>
      <c r="D64" s="5"/>
      <c r="E64" s="5"/>
      <c r="F64" s="12"/>
      <c r="G64" s="5"/>
      <c r="H64" s="5"/>
      <c r="I64" s="12"/>
      <c r="J64" s="5"/>
      <c r="K64" s="5"/>
      <c r="L64" s="5"/>
      <c r="M64" s="5"/>
      <c r="N64" s="5"/>
      <c r="O64" s="11"/>
      <c r="P64" s="65"/>
    </row>
    <row r="65" spans="1:16" ht="15.75" x14ac:dyDescent="0.25">
      <c r="A65" s="56"/>
      <c r="B65" s="94"/>
      <c r="C65" s="12"/>
      <c r="D65" s="5"/>
      <c r="E65" s="5"/>
      <c r="F65" s="12"/>
      <c r="G65" s="5"/>
      <c r="H65" s="5"/>
      <c r="I65" s="12"/>
      <c r="J65" s="5"/>
      <c r="K65" s="5"/>
      <c r="L65" s="5"/>
      <c r="M65" s="5"/>
      <c r="N65" s="5"/>
      <c r="O65" s="11"/>
      <c r="P65" s="65"/>
    </row>
    <row r="66" spans="1:16" ht="15.75" x14ac:dyDescent="0.25">
      <c r="A66" s="56"/>
      <c r="B66" s="94"/>
      <c r="C66" s="12"/>
      <c r="D66" s="5"/>
      <c r="E66" s="5"/>
      <c r="F66" s="12"/>
      <c r="G66" s="5"/>
      <c r="H66" s="5"/>
      <c r="I66" s="12"/>
      <c r="J66" s="5"/>
      <c r="K66" s="5"/>
      <c r="L66" s="5"/>
      <c r="M66" s="5"/>
      <c r="N66" s="5"/>
      <c r="O66" s="11"/>
      <c r="P66" s="65"/>
    </row>
    <row r="67" spans="1:16" ht="15.75" x14ac:dyDescent="0.25">
      <c r="A67" s="56"/>
      <c r="B67" s="94"/>
      <c r="C67" s="12"/>
      <c r="D67" s="5"/>
      <c r="E67" s="5"/>
      <c r="F67" s="12"/>
      <c r="G67" s="5"/>
      <c r="H67" s="5"/>
      <c r="I67" s="12"/>
      <c r="J67" s="5"/>
      <c r="K67" s="5"/>
      <c r="L67" s="5"/>
      <c r="M67" s="5"/>
      <c r="N67" s="5"/>
      <c r="O67" s="11"/>
      <c r="P67" s="65"/>
    </row>
    <row r="68" spans="1:16" ht="15.75" x14ac:dyDescent="0.25">
      <c r="A68" s="56"/>
      <c r="B68" s="94"/>
      <c r="C68" s="12"/>
      <c r="D68" s="5"/>
      <c r="E68" s="5"/>
      <c r="F68" s="12"/>
      <c r="G68" s="5"/>
      <c r="H68" s="5"/>
      <c r="I68" s="12"/>
      <c r="J68" s="5"/>
      <c r="K68" s="5"/>
      <c r="L68" s="5"/>
      <c r="M68" s="5"/>
      <c r="N68" s="5"/>
      <c r="O68" s="11"/>
      <c r="P68" s="65"/>
    </row>
    <row r="69" spans="1:16" ht="15.75" x14ac:dyDescent="0.25">
      <c r="A69" s="56"/>
      <c r="B69" s="94"/>
      <c r="C69" s="12"/>
      <c r="D69" s="5"/>
      <c r="E69" s="5"/>
      <c r="F69" s="12"/>
      <c r="G69" s="5"/>
      <c r="H69" s="5"/>
      <c r="I69" s="12"/>
      <c r="J69" s="5"/>
      <c r="K69" s="5"/>
      <c r="L69" s="5"/>
      <c r="M69" s="5"/>
      <c r="N69" s="5"/>
      <c r="O69" s="11"/>
      <c r="P69" s="65"/>
    </row>
    <row r="70" spans="1:16" ht="15.75" x14ac:dyDescent="0.25">
      <c r="A70" s="56"/>
      <c r="B70" s="94"/>
      <c r="C70" s="12"/>
      <c r="D70" s="5"/>
      <c r="E70" s="5"/>
      <c r="F70" s="12"/>
      <c r="G70" s="5"/>
      <c r="H70" s="5"/>
      <c r="I70" s="12"/>
      <c r="J70" s="5"/>
      <c r="K70" s="5"/>
      <c r="L70" s="5"/>
      <c r="M70" s="5"/>
      <c r="N70" s="5"/>
      <c r="O70" s="11"/>
      <c r="P70" s="65"/>
    </row>
    <row r="71" spans="1:16" ht="15.75" x14ac:dyDescent="0.25">
      <c r="A71" s="56"/>
      <c r="B71" s="94"/>
      <c r="C71" s="12"/>
      <c r="D71" s="5"/>
      <c r="E71" s="5"/>
      <c r="F71" s="12"/>
      <c r="G71" s="5"/>
      <c r="H71" s="5"/>
      <c r="I71" s="12"/>
      <c r="J71" s="5"/>
      <c r="K71" s="5"/>
      <c r="L71" s="5"/>
      <c r="M71" s="5"/>
      <c r="N71" s="5"/>
      <c r="O71" s="11"/>
      <c r="P71" s="65"/>
    </row>
    <row r="72" spans="1:16" ht="15.75" x14ac:dyDescent="0.25">
      <c r="A72" s="56"/>
      <c r="B72" s="94"/>
      <c r="C72" s="12"/>
      <c r="D72" s="5"/>
      <c r="E72" s="5"/>
      <c r="F72" s="12"/>
      <c r="G72" s="5"/>
      <c r="H72" s="5"/>
      <c r="I72" s="12"/>
      <c r="J72" s="5"/>
      <c r="K72" s="5"/>
      <c r="L72" s="5"/>
      <c r="M72" s="5"/>
      <c r="N72" s="5"/>
      <c r="O72" s="11"/>
      <c r="P72" s="65"/>
    </row>
    <row r="73" spans="1:16" ht="15.75" x14ac:dyDescent="0.25">
      <c r="A73" s="56"/>
      <c r="B73" s="94"/>
      <c r="C73" s="12"/>
      <c r="D73" s="5"/>
      <c r="E73" s="5"/>
      <c r="F73" s="12"/>
      <c r="G73" s="5"/>
      <c r="H73" s="5"/>
      <c r="I73" s="12"/>
      <c r="J73" s="5"/>
      <c r="K73" s="5"/>
      <c r="L73" s="5"/>
      <c r="M73" s="5"/>
      <c r="N73" s="5"/>
      <c r="O73" s="11"/>
      <c r="P73" s="65"/>
    </row>
    <row r="74" spans="1:16" ht="15.75" x14ac:dyDescent="0.25">
      <c r="A74" s="56"/>
      <c r="B74" s="94"/>
      <c r="C74" s="12"/>
      <c r="D74" s="5"/>
      <c r="E74" s="5"/>
      <c r="F74" s="12"/>
      <c r="G74" s="5"/>
      <c r="H74" s="5"/>
      <c r="I74" s="12"/>
      <c r="J74" s="5"/>
      <c r="K74" s="5"/>
      <c r="L74" s="5"/>
      <c r="M74" s="5"/>
      <c r="N74" s="5"/>
      <c r="O74" s="11"/>
      <c r="P74" s="65"/>
    </row>
    <row r="75" spans="1:16" ht="15.75" x14ac:dyDescent="0.25">
      <c r="A75" s="56"/>
      <c r="B75" s="94"/>
      <c r="C75" s="12"/>
      <c r="D75" s="5"/>
      <c r="E75" s="5"/>
      <c r="F75" s="12"/>
      <c r="G75" s="5"/>
      <c r="H75" s="5"/>
      <c r="I75" s="12"/>
      <c r="J75" s="5"/>
      <c r="K75" s="5"/>
      <c r="L75" s="5"/>
      <c r="M75" s="5"/>
      <c r="N75" s="5"/>
      <c r="O75" s="11"/>
      <c r="P75" s="65"/>
    </row>
    <row r="76" spans="1:16" ht="15.75" x14ac:dyDescent="0.25">
      <c r="A76" s="56"/>
      <c r="B76" s="94"/>
      <c r="C76" s="12"/>
      <c r="D76" s="5"/>
      <c r="E76" s="5"/>
      <c r="F76" s="12"/>
      <c r="G76" s="5"/>
      <c r="H76" s="5"/>
      <c r="I76" s="12"/>
      <c r="J76" s="5"/>
      <c r="K76" s="5"/>
      <c r="L76" s="5"/>
      <c r="M76" s="5"/>
      <c r="N76" s="5"/>
      <c r="O76" s="11"/>
      <c r="P76" s="65"/>
    </row>
    <row r="77" spans="1:16" ht="15.75" x14ac:dyDescent="0.25">
      <c r="A77" s="56"/>
      <c r="B77" s="94"/>
      <c r="C77" s="12"/>
      <c r="D77" s="5"/>
      <c r="E77" s="5"/>
      <c r="F77" s="12"/>
      <c r="G77" s="5"/>
      <c r="H77" s="5"/>
      <c r="I77" s="12"/>
      <c r="J77" s="5"/>
      <c r="K77" s="5"/>
      <c r="L77" s="5"/>
      <c r="M77" s="5"/>
      <c r="N77" s="5"/>
      <c r="O77" s="11"/>
      <c r="P77" s="65"/>
    </row>
    <row r="78" spans="1:16" ht="15.75" x14ac:dyDescent="0.25">
      <c r="A78" s="56"/>
      <c r="B78" s="94"/>
      <c r="C78" s="12"/>
      <c r="D78" s="5"/>
      <c r="E78" s="5"/>
      <c r="F78" s="12"/>
      <c r="G78" s="5"/>
      <c r="H78" s="5"/>
      <c r="I78" s="12"/>
      <c r="J78" s="5"/>
      <c r="K78" s="5"/>
      <c r="L78" s="5"/>
      <c r="M78" s="5"/>
      <c r="N78" s="5"/>
      <c r="O78" s="11"/>
      <c r="P78" s="65"/>
    </row>
    <row r="79" spans="1:16" ht="15.75" x14ac:dyDescent="0.25">
      <c r="A79" s="56"/>
      <c r="B79" s="94"/>
      <c r="C79" s="12"/>
      <c r="D79" s="5"/>
      <c r="E79" s="5"/>
      <c r="F79" s="12"/>
      <c r="G79" s="5"/>
      <c r="H79" s="5"/>
      <c r="I79" s="12"/>
      <c r="J79" s="5"/>
      <c r="K79" s="5"/>
      <c r="L79" s="5"/>
      <c r="M79" s="5"/>
      <c r="N79" s="5"/>
      <c r="O79" s="11"/>
      <c r="P79" s="65"/>
    </row>
    <row r="80" spans="1:16" ht="15.75" x14ac:dyDescent="0.25">
      <c r="A80" s="56"/>
      <c r="B80" s="94"/>
      <c r="C80" s="12"/>
      <c r="D80" s="5"/>
      <c r="E80" s="5"/>
      <c r="F80" s="12"/>
      <c r="G80" s="5"/>
      <c r="H80" s="5"/>
      <c r="I80" s="12"/>
      <c r="J80" s="5"/>
      <c r="K80" s="5"/>
      <c r="L80" s="5"/>
      <c r="M80" s="5"/>
      <c r="N80" s="5"/>
      <c r="O80" s="11"/>
      <c r="P80" s="65"/>
    </row>
    <row r="81" spans="1:16" ht="15.75" x14ac:dyDescent="0.25">
      <c r="A81" s="56"/>
      <c r="B81" s="94"/>
      <c r="C81" s="12"/>
      <c r="D81" s="5"/>
      <c r="E81" s="5"/>
      <c r="F81" s="12"/>
      <c r="G81" s="5"/>
      <c r="H81" s="5"/>
      <c r="I81" s="12"/>
      <c r="J81" s="5"/>
      <c r="K81" s="5"/>
      <c r="L81" s="5"/>
      <c r="M81" s="5"/>
      <c r="N81" s="5"/>
      <c r="O81" s="11"/>
      <c r="P81" s="65"/>
    </row>
  </sheetData>
  <mergeCells count="9">
    <mergeCell ref="N4:P4"/>
    <mergeCell ref="A1:P1"/>
    <mergeCell ref="A2:O2"/>
    <mergeCell ref="A3:P3"/>
    <mergeCell ref="A4:A5"/>
    <mergeCell ref="B4:D4"/>
    <mergeCell ref="E4:G4"/>
    <mergeCell ref="H4:J4"/>
    <mergeCell ref="K4:M4"/>
  </mergeCells>
  <conditionalFormatting sqref="P6:P25">
    <cfRule type="dataBar" priority="4">
      <dataBar>
        <cfvo type="num" val="0"/>
        <cfvo type="max"/>
        <color rgb="FF92D050"/>
      </dataBar>
      <extLst>
        <ext xmlns:x14="http://schemas.microsoft.com/office/spreadsheetml/2009/9/main" uri="{B025F937-C7B1-47D3-B67F-A62EFF666E3E}">
          <x14:id>{74DCF78F-02AC-4A8D-8E1B-C5C0D5D12E2C}</x14:id>
        </ext>
      </extLst>
    </cfRule>
  </conditionalFormatting>
  <conditionalFormatting sqref="J6:J25">
    <cfRule type="cellIs" dxfId="3" priority="5" operator="greaterThanOrEqual">
      <formula>#REF!</formula>
    </cfRule>
  </conditionalFormatting>
  <conditionalFormatting sqref="P6:P26">
    <cfRule type="cellIs" dxfId="2" priority="6" operator="greaterThanOrEqual">
      <formula>#REF!</formula>
    </cfRule>
  </conditionalFormatting>
  <conditionalFormatting sqref="D6:D25">
    <cfRule type="cellIs" dxfId="1" priority="7" operator="greaterThanOrEqual">
      <formula>#REF!</formula>
    </cfRule>
  </conditionalFormatting>
  <conditionalFormatting sqref="M6:M25 G6:G25">
    <cfRule type="cellIs" dxfId="0" priority="8" operator="greaterThanOrEqual">
      <formula>#REF!</formula>
    </cfRule>
  </conditionalFormatting>
  <pageMargins left="0" right="0" top="0" bottom="0" header="0" footer="0"/>
  <pageSetup paperSize="9" scale="81" orientation="landscape" r:id="rId1"/>
  <rowBreaks count="1" manualBreakCount="1">
    <brk id="26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4DCF78F-02AC-4A8D-8E1B-C5C0D5D12E2C}">
            <x14:dataBar minLength="0" maxLength="100" direction="leftToRight">
              <x14:cfvo type="num">
                <xm:f>0</xm:f>
              </x14:cfvo>
              <x14:cfvo type="autoMax"/>
              <x14:negativeFillColor theme="9" tint="0.39997558519241921"/>
              <x14:axisColor rgb="FF000000"/>
            </x14:dataBar>
          </x14:cfRule>
          <xm:sqref>P6:P25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TYT GRAFİĞİM</vt:lpstr>
      <vt:lpstr>AYT SÖZEL GRAFİĞİM</vt:lpstr>
      <vt:lpstr>AYT EA GRAFİĞİM</vt:lpstr>
      <vt:lpstr>AYT SAYISAL GRAFİĞİM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muhammed</dc:creator>
  <cp:lastModifiedBy>GÜLŞEN</cp:lastModifiedBy>
  <cp:lastPrinted>2023-04-11T11:51:30Z</cp:lastPrinted>
  <dcterms:created xsi:type="dcterms:W3CDTF">2020-02-19T15:37:44Z</dcterms:created>
  <dcterms:modified xsi:type="dcterms:W3CDTF">2025-02-26T14:07:40Z</dcterms:modified>
</cp:coreProperties>
</file>