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0730" windowHeight="11160" tabRatio="892" activeTab="8"/>
  </bookViews>
  <sheets>
    <sheet name="Kapak" sheetId="13" r:id="rId1"/>
    <sheet name="Açık (2)" sheetId="15" r:id="rId2"/>
    <sheet name="hedef" sheetId="8" r:id="rId3"/>
    <sheet name="kaynak" sheetId="11" r:id="rId4"/>
    <sheet name="paragraf" sheetId="12" r:id="rId5"/>
    <sheet name="0" sheetId="21" r:id="rId6"/>
    <sheet name="program" sheetId="9" r:id="rId7"/>
    <sheet name="TYT K.T" sheetId="3" r:id="rId8"/>
    <sheet name="AYT K. T." sheetId="7" r:id="rId9"/>
    <sheet name="Yıllık Plan" sheetId="23" r:id="rId10"/>
    <sheet name="Takvim" sheetId="18" r:id="rId11"/>
    <sheet name="TYT DEN." sheetId="2" r:id="rId12"/>
    <sheet name="AYT DEN. T." sheetId="5" r:id="rId13"/>
  </sheets>
  <definedNames>
    <definedName name="_xlnm.Print_Area" localSheetId="5">'0'!$A$1:$I$43</definedName>
    <definedName name="_xlnm.Print_Area" localSheetId="1">'Açık (2)'!$A$1:$K$53</definedName>
    <definedName name="_xlnm.Print_Area" localSheetId="12">'AYT DEN. T.'!$A$1:$BK$33</definedName>
    <definedName name="_xlnm.Print_Area" localSheetId="8">'AYT K. T.'!$A$1:$K$279</definedName>
    <definedName name="_xlnm.Print_Area" localSheetId="2">hedef!$A$1:$N$129</definedName>
    <definedName name="_xlnm.Print_Area" localSheetId="0">Kapak!$A$1:$K$56</definedName>
    <definedName name="_xlnm.Print_Area" localSheetId="3">kaynak!$A$1:$M$29</definedName>
    <definedName name="_xlnm.Print_Area" localSheetId="4">paragraf!$A$1:$G$34</definedName>
    <definedName name="_xlnm.Print_Area" localSheetId="6">program!$A$1:$I$83</definedName>
    <definedName name="_xlnm.Print_Area" localSheetId="10">Takvim!$A$1:$V$309</definedName>
    <definedName name="_xlnm.Print_Area" localSheetId="11">'TYT DEN.'!$A$1:$AW$32</definedName>
    <definedName name="_xlnm.Print_Area" localSheetId="7">'TYT K.T'!$A$1:$K$240</definedName>
    <definedName name="_xlnm.Print_Area" localSheetId="9">'Yıllık Plan'!$A$1:$V$309</definedName>
    <definedName name="_xlnm.Print_Titles" localSheetId="10">Takvim!$1:$1</definedName>
    <definedName name="_xlnm.Print_Titles" localSheetId="9">'Yıllık Plan'!$1:$1</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D3" i="5" l="1"/>
  <c r="I80" i="9"/>
  <c r="H80" i="9"/>
  <c r="G80" i="9"/>
  <c r="F80" i="9"/>
  <c r="E80" i="9"/>
  <c r="D80" i="9"/>
  <c r="C80" i="9"/>
  <c r="C38" i="9"/>
  <c r="I81" i="9" l="1"/>
  <c r="F119" i="8"/>
  <c r="G119" i="8"/>
  <c r="I119" i="8"/>
  <c r="J119" i="8"/>
  <c r="D119" i="8"/>
  <c r="K110" i="8"/>
  <c r="K111" i="8"/>
  <c r="K112" i="8"/>
  <c r="K113" i="8"/>
  <c r="K114" i="8"/>
  <c r="K115" i="8"/>
  <c r="K116" i="8"/>
  <c r="K117" i="8"/>
  <c r="K118" i="8"/>
  <c r="H110" i="8"/>
  <c r="H111" i="8"/>
  <c r="H112" i="8"/>
  <c r="H113" i="8"/>
  <c r="H114" i="8"/>
  <c r="H115" i="8"/>
  <c r="H116" i="8"/>
  <c r="H117" i="8"/>
  <c r="H118" i="8"/>
  <c r="G84" i="8"/>
  <c r="I84" i="8"/>
  <c r="J84" i="8"/>
  <c r="D84" i="8"/>
  <c r="K75" i="8"/>
  <c r="K76" i="8"/>
  <c r="K77" i="8"/>
  <c r="K78" i="8"/>
  <c r="K79" i="8"/>
  <c r="K80" i="8"/>
  <c r="K81" i="8"/>
  <c r="K82" i="8"/>
  <c r="K83" i="8"/>
  <c r="H75" i="8"/>
  <c r="H76" i="8"/>
  <c r="H77" i="8"/>
  <c r="H78" i="8"/>
  <c r="H79" i="8"/>
  <c r="H80" i="8"/>
  <c r="H81" i="8"/>
  <c r="H82" i="8"/>
  <c r="H83" i="8"/>
  <c r="K40" i="8"/>
  <c r="K41" i="8"/>
  <c r="K42" i="8"/>
  <c r="K43" i="8"/>
  <c r="K44" i="8"/>
  <c r="K45" i="8"/>
  <c r="K46" i="8"/>
  <c r="K47" i="8"/>
  <c r="K48" i="8"/>
  <c r="F49" i="8"/>
  <c r="G49" i="8"/>
  <c r="I49" i="8"/>
  <c r="J49" i="8"/>
  <c r="D49" i="8"/>
  <c r="H40" i="8"/>
  <c r="H41" i="8"/>
  <c r="H42" i="8"/>
  <c r="H43" i="8"/>
  <c r="H44" i="8"/>
  <c r="H45" i="8"/>
  <c r="H46" i="8"/>
  <c r="H47" i="8"/>
  <c r="H48" i="8"/>
  <c r="F22" i="8"/>
  <c r="G22" i="8"/>
  <c r="I22" i="8"/>
  <c r="J22" i="8"/>
  <c r="D22" i="8"/>
  <c r="H18" i="8"/>
  <c r="H19" i="8"/>
  <c r="H20" i="8"/>
  <c r="H21" i="8"/>
  <c r="K5" i="8"/>
  <c r="K6" i="8"/>
  <c r="K7" i="8"/>
  <c r="K8" i="8"/>
  <c r="K9" i="8"/>
  <c r="K10" i="8"/>
  <c r="K11" i="8"/>
  <c r="K12" i="8"/>
  <c r="K13" i="8"/>
  <c r="H6" i="8"/>
  <c r="F14" i="8"/>
  <c r="G14" i="8"/>
  <c r="I14" i="8"/>
  <c r="J14" i="8"/>
  <c r="D14" i="8"/>
  <c r="E14" i="8"/>
  <c r="J31" i="15"/>
  <c r="I31" i="15"/>
  <c r="K30" i="15"/>
  <c r="K29" i="15"/>
  <c r="K28" i="15"/>
  <c r="K27" i="15"/>
  <c r="K26" i="15"/>
  <c r="K25" i="15"/>
  <c r="K24" i="15"/>
  <c r="K23" i="15"/>
  <c r="K22" i="15"/>
  <c r="K21" i="15"/>
  <c r="K20" i="15"/>
  <c r="K19" i="15"/>
  <c r="D31" i="15"/>
  <c r="C31" i="15"/>
  <c r="E30" i="15"/>
  <c r="E29" i="15"/>
  <c r="E28" i="15"/>
  <c r="E27" i="15"/>
  <c r="E26" i="15"/>
  <c r="E25" i="15"/>
  <c r="E24" i="15"/>
  <c r="E23" i="15"/>
  <c r="E22" i="15"/>
  <c r="E21" i="15"/>
  <c r="E20" i="15"/>
  <c r="E19" i="15"/>
  <c r="J15" i="15"/>
  <c r="I15" i="15"/>
  <c r="K14" i="15"/>
  <c r="K13" i="15"/>
  <c r="K12" i="15"/>
  <c r="K11" i="15"/>
  <c r="K10" i="15"/>
  <c r="K9" i="15"/>
  <c r="K8" i="15"/>
  <c r="K7" i="15"/>
  <c r="K6" i="15"/>
  <c r="K5" i="15"/>
  <c r="K4" i="15"/>
  <c r="K3" i="15"/>
  <c r="D15" i="15"/>
  <c r="C15" i="15"/>
  <c r="E14" i="15"/>
  <c r="E13" i="15"/>
  <c r="E12" i="15"/>
  <c r="E11" i="15"/>
  <c r="E10" i="15"/>
  <c r="E9" i="15"/>
  <c r="E8" i="15"/>
  <c r="E7" i="15"/>
  <c r="E6" i="15"/>
  <c r="E5" i="15"/>
  <c r="E4" i="15"/>
  <c r="E3" i="15"/>
  <c r="E15" i="15" l="1"/>
  <c r="E31" i="15"/>
  <c r="K15" i="15"/>
  <c r="K31" i="15"/>
  <c r="AM4" i="5" l="1"/>
  <c r="AU4" i="5"/>
  <c r="BC4" i="5"/>
  <c r="AY4" i="5"/>
  <c r="AQ4" i="5"/>
  <c r="AI4" i="5"/>
  <c r="AE4" i="5"/>
  <c r="AA4" i="5"/>
  <c r="W4" i="5"/>
  <c r="S4" i="5"/>
  <c r="O4" i="5"/>
  <c r="K4" i="5"/>
  <c r="G4" i="5"/>
  <c r="BC3" i="5"/>
  <c r="G4" i="2" l="1"/>
  <c r="K4" i="2"/>
  <c r="O4" i="2"/>
  <c r="S4" i="2"/>
  <c r="W4" i="2"/>
  <c r="AA4" i="2"/>
  <c r="AE4" i="2"/>
  <c r="AI4" i="2"/>
  <c r="AM4" i="2"/>
  <c r="AQ4" i="2"/>
  <c r="AR4" i="2"/>
  <c r="AS4" i="2"/>
  <c r="AT4" i="2"/>
  <c r="BK4" i="5" l="1"/>
  <c r="AW4" i="2"/>
  <c r="BJ4" i="5"/>
  <c r="BI4" i="5"/>
  <c r="BH4" i="5"/>
  <c r="AU4" i="2"/>
  <c r="I38" i="9"/>
  <c r="H38" i="9"/>
  <c r="G38" i="9"/>
  <c r="F38" i="9"/>
  <c r="E38" i="9"/>
  <c r="D38" i="9"/>
  <c r="I39" i="9" l="1"/>
  <c r="C128" i="8" l="1"/>
  <c r="F128" i="8" s="1"/>
  <c r="C127" i="8"/>
  <c r="F127" i="8" s="1"/>
  <c r="K122" i="8"/>
  <c r="H122" i="8"/>
  <c r="E119" i="8"/>
  <c r="K109" i="8"/>
  <c r="K119" i="8" s="1"/>
  <c r="H109" i="8"/>
  <c r="H119" i="8" s="1"/>
  <c r="K88" i="8"/>
  <c r="K89" i="8"/>
  <c r="K90" i="8"/>
  <c r="K91" i="8"/>
  <c r="K92" i="8"/>
  <c r="K93" i="8"/>
  <c r="J94" i="8"/>
  <c r="I94" i="8"/>
  <c r="H88" i="8"/>
  <c r="H89" i="8"/>
  <c r="H90" i="8"/>
  <c r="H91" i="8"/>
  <c r="H92" i="8"/>
  <c r="H93" i="8"/>
  <c r="G94" i="8"/>
  <c r="F94" i="8"/>
  <c r="C100" i="8"/>
  <c r="F100" i="8" s="1"/>
  <c r="C99" i="8"/>
  <c r="F99" i="8" s="1"/>
  <c r="E94" i="8"/>
  <c r="K87" i="8"/>
  <c r="H87" i="8"/>
  <c r="E84" i="8"/>
  <c r="K74" i="8"/>
  <c r="K84" i="8" s="1"/>
  <c r="C63" i="8"/>
  <c r="F63" i="8" s="1"/>
  <c r="C62" i="8"/>
  <c r="F62" i="8" s="1"/>
  <c r="F64" i="8" s="1"/>
  <c r="J57" i="8"/>
  <c r="I57" i="8"/>
  <c r="G57" i="8"/>
  <c r="F57" i="8"/>
  <c r="E57" i="8"/>
  <c r="K56" i="8"/>
  <c r="H56" i="8"/>
  <c r="K55" i="8"/>
  <c r="H55" i="8"/>
  <c r="K54" i="8"/>
  <c r="H54" i="8"/>
  <c r="K53" i="8"/>
  <c r="H53" i="8"/>
  <c r="K52" i="8"/>
  <c r="H52" i="8"/>
  <c r="E49" i="8"/>
  <c r="K39" i="8"/>
  <c r="K49" i="8" s="1"/>
  <c r="H39" i="8"/>
  <c r="H49" i="8" s="1"/>
  <c r="C28" i="8"/>
  <c r="F28" i="8" s="1"/>
  <c r="C27" i="8"/>
  <c r="F27" i="8" s="1"/>
  <c r="E22" i="8"/>
  <c r="K21" i="8"/>
  <c r="K20" i="8"/>
  <c r="K19" i="8"/>
  <c r="K18" i="8"/>
  <c r="K17" i="8"/>
  <c r="H17" i="8"/>
  <c r="H22" i="8" s="1"/>
  <c r="H13" i="8"/>
  <c r="H12" i="8"/>
  <c r="H11" i="8"/>
  <c r="H10" i="8"/>
  <c r="H9" i="8"/>
  <c r="H8" i="8"/>
  <c r="H7" i="8"/>
  <c r="H5" i="8"/>
  <c r="K4" i="8"/>
  <c r="K14" i="8" s="1"/>
  <c r="H4" i="8"/>
  <c r="AY5" i="5"/>
  <c r="AY6" i="5"/>
  <c r="AY7" i="5"/>
  <c r="AY8" i="5"/>
  <c r="AY9" i="5"/>
  <c r="AY10" i="5"/>
  <c r="AY11" i="5"/>
  <c r="AY12" i="5"/>
  <c r="AY13" i="5"/>
  <c r="AY14" i="5"/>
  <c r="AY15" i="5"/>
  <c r="AY16" i="5"/>
  <c r="AY17" i="5"/>
  <c r="AY18" i="5"/>
  <c r="AY19" i="5"/>
  <c r="AY20" i="5"/>
  <c r="AY21" i="5"/>
  <c r="AY22" i="5"/>
  <c r="AY23" i="5"/>
  <c r="AY24" i="5"/>
  <c r="AY25" i="5"/>
  <c r="AY26" i="5"/>
  <c r="AY27" i="5"/>
  <c r="AY28" i="5"/>
  <c r="AY29" i="5"/>
  <c r="AY30" i="5"/>
  <c r="AY31" i="5"/>
  <c r="AY32" i="5"/>
  <c r="AU5" i="5"/>
  <c r="AU6" i="5"/>
  <c r="AU7" i="5"/>
  <c r="AU8" i="5"/>
  <c r="AU9" i="5"/>
  <c r="AU10" i="5"/>
  <c r="AU11" i="5"/>
  <c r="AU12" i="5"/>
  <c r="AU13" i="5"/>
  <c r="AU14" i="5"/>
  <c r="AU15" i="5"/>
  <c r="AU16" i="5"/>
  <c r="AU17" i="5"/>
  <c r="AU18" i="5"/>
  <c r="AU19" i="5"/>
  <c r="AU20" i="5"/>
  <c r="AU21" i="5"/>
  <c r="AU22" i="5"/>
  <c r="AU23" i="5"/>
  <c r="AU24" i="5"/>
  <c r="AU25" i="5"/>
  <c r="AU26" i="5"/>
  <c r="AU27" i="5"/>
  <c r="AU28" i="5"/>
  <c r="AU29" i="5"/>
  <c r="AU30" i="5"/>
  <c r="AU31" i="5"/>
  <c r="AU32" i="5"/>
  <c r="AQ5" i="5"/>
  <c r="AQ6" i="5"/>
  <c r="AQ7" i="5"/>
  <c r="AQ8" i="5"/>
  <c r="AQ9" i="5"/>
  <c r="AQ10" i="5"/>
  <c r="AQ11" i="5"/>
  <c r="AQ12" i="5"/>
  <c r="AQ13" i="5"/>
  <c r="AQ14" i="5"/>
  <c r="AQ15" i="5"/>
  <c r="AQ16" i="5"/>
  <c r="AQ17" i="5"/>
  <c r="AQ18" i="5"/>
  <c r="AQ19" i="5"/>
  <c r="AQ20" i="5"/>
  <c r="AQ21" i="5"/>
  <c r="AQ22" i="5"/>
  <c r="AQ23" i="5"/>
  <c r="AQ24" i="5"/>
  <c r="AQ25" i="5"/>
  <c r="AQ26" i="5"/>
  <c r="AQ27" i="5"/>
  <c r="AQ28" i="5"/>
  <c r="AQ29" i="5"/>
  <c r="AQ30" i="5"/>
  <c r="AQ31" i="5"/>
  <c r="AQ32" i="5"/>
  <c r="AM5" i="5"/>
  <c r="AM6" i="5"/>
  <c r="AM7" i="5"/>
  <c r="AM8" i="5"/>
  <c r="AM9" i="5"/>
  <c r="AM10" i="5"/>
  <c r="AM11" i="5"/>
  <c r="AM12" i="5"/>
  <c r="AM13" i="5"/>
  <c r="AM14" i="5"/>
  <c r="AM15" i="5"/>
  <c r="AM16" i="5"/>
  <c r="AM17" i="5"/>
  <c r="AM18" i="5"/>
  <c r="AM19" i="5"/>
  <c r="AM20" i="5"/>
  <c r="AM21" i="5"/>
  <c r="AM22" i="5"/>
  <c r="AM23" i="5"/>
  <c r="AM24" i="5"/>
  <c r="AM25" i="5"/>
  <c r="AM26" i="5"/>
  <c r="AM27" i="5"/>
  <c r="AM28" i="5"/>
  <c r="AM29" i="5"/>
  <c r="AM30" i="5"/>
  <c r="AM31" i="5"/>
  <c r="AM32" i="5"/>
  <c r="AI5" i="5"/>
  <c r="AI6" i="5"/>
  <c r="AI7" i="5"/>
  <c r="AI8" i="5"/>
  <c r="AI9" i="5"/>
  <c r="AI10" i="5"/>
  <c r="AI11" i="5"/>
  <c r="AI12" i="5"/>
  <c r="AI13" i="5"/>
  <c r="AI14" i="5"/>
  <c r="AI15" i="5"/>
  <c r="AI16" i="5"/>
  <c r="AI17" i="5"/>
  <c r="AI18" i="5"/>
  <c r="AI19" i="5"/>
  <c r="AI20" i="5"/>
  <c r="AI21" i="5"/>
  <c r="AI22" i="5"/>
  <c r="AI23" i="5"/>
  <c r="AI24" i="5"/>
  <c r="AI25" i="5"/>
  <c r="AI26" i="5"/>
  <c r="AI27" i="5"/>
  <c r="AI28" i="5"/>
  <c r="AI29" i="5"/>
  <c r="AI30" i="5"/>
  <c r="AI31" i="5"/>
  <c r="AI32" i="5"/>
  <c r="AE5" i="5"/>
  <c r="AE6" i="5"/>
  <c r="AE7" i="5"/>
  <c r="AE8" i="5"/>
  <c r="AE9" i="5"/>
  <c r="AE10" i="5"/>
  <c r="AE11" i="5"/>
  <c r="AE12" i="5"/>
  <c r="AE13" i="5"/>
  <c r="AE14" i="5"/>
  <c r="AE15" i="5"/>
  <c r="AE16" i="5"/>
  <c r="AE17" i="5"/>
  <c r="AE18" i="5"/>
  <c r="AE19" i="5"/>
  <c r="AE20" i="5"/>
  <c r="AE21" i="5"/>
  <c r="AE22" i="5"/>
  <c r="AE23" i="5"/>
  <c r="AE24" i="5"/>
  <c r="AE25" i="5"/>
  <c r="AE26" i="5"/>
  <c r="AE27" i="5"/>
  <c r="AE28" i="5"/>
  <c r="AE29" i="5"/>
  <c r="AE30" i="5"/>
  <c r="AE31" i="5"/>
  <c r="AE32" i="5"/>
  <c r="AA5" i="5"/>
  <c r="AA6" i="5"/>
  <c r="AA7" i="5"/>
  <c r="AA8" i="5"/>
  <c r="AA9" i="5"/>
  <c r="AA10" i="5"/>
  <c r="AA11" i="5"/>
  <c r="AA12" i="5"/>
  <c r="AA13" i="5"/>
  <c r="AA14" i="5"/>
  <c r="AA15" i="5"/>
  <c r="AA16" i="5"/>
  <c r="AA17" i="5"/>
  <c r="AA18" i="5"/>
  <c r="AA19" i="5"/>
  <c r="AA20" i="5"/>
  <c r="AA21" i="5"/>
  <c r="AA22" i="5"/>
  <c r="AA23" i="5"/>
  <c r="AA24" i="5"/>
  <c r="AA25" i="5"/>
  <c r="AA26" i="5"/>
  <c r="AA27" i="5"/>
  <c r="AA28" i="5"/>
  <c r="AA29" i="5"/>
  <c r="AA30" i="5"/>
  <c r="AA31" i="5"/>
  <c r="AA32" i="5"/>
  <c r="AA3" i="5"/>
  <c r="W5" i="5"/>
  <c r="W6" i="5"/>
  <c r="W7" i="5"/>
  <c r="W8" i="5"/>
  <c r="W9" i="5"/>
  <c r="W10" i="5"/>
  <c r="W11" i="5"/>
  <c r="W12" i="5"/>
  <c r="W13" i="5"/>
  <c r="W14" i="5"/>
  <c r="W15" i="5"/>
  <c r="W16" i="5"/>
  <c r="W17" i="5"/>
  <c r="W18" i="5"/>
  <c r="W19" i="5"/>
  <c r="W20" i="5"/>
  <c r="W21" i="5"/>
  <c r="W22" i="5"/>
  <c r="W23" i="5"/>
  <c r="W24" i="5"/>
  <c r="W25" i="5"/>
  <c r="W26" i="5"/>
  <c r="W27" i="5"/>
  <c r="W28" i="5"/>
  <c r="W29" i="5"/>
  <c r="W30" i="5"/>
  <c r="W31" i="5"/>
  <c r="W32" i="5"/>
  <c r="S5" i="5"/>
  <c r="S6" i="5"/>
  <c r="S7" i="5"/>
  <c r="S8" i="5"/>
  <c r="S9" i="5"/>
  <c r="S10" i="5"/>
  <c r="S11" i="5"/>
  <c r="S12" i="5"/>
  <c r="S13" i="5"/>
  <c r="S14" i="5"/>
  <c r="S15" i="5"/>
  <c r="S16" i="5"/>
  <c r="S17" i="5"/>
  <c r="S18" i="5"/>
  <c r="S19" i="5"/>
  <c r="S20" i="5"/>
  <c r="S21" i="5"/>
  <c r="S22" i="5"/>
  <c r="S23" i="5"/>
  <c r="S24" i="5"/>
  <c r="S25" i="5"/>
  <c r="S26" i="5"/>
  <c r="S27" i="5"/>
  <c r="S28" i="5"/>
  <c r="S29" i="5"/>
  <c r="S30" i="5"/>
  <c r="S31" i="5"/>
  <c r="S32" i="5"/>
  <c r="O5" i="5"/>
  <c r="O6" i="5"/>
  <c r="O7" i="5"/>
  <c r="O8" i="5"/>
  <c r="O9" i="5"/>
  <c r="O10" i="5"/>
  <c r="O11" i="5"/>
  <c r="O12" i="5"/>
  <c r="O13" i="5"/>
  <c r="O14" i="5"/>
  <c r="O15" i="5"/>
  <c r="O16" i="5"/>
  <c r="O17" i="5"/>
  <c r="O18" i="5"/>
  <c r="O19" i="5"/>
  <c r="O20" i="5"/>
  <c r="O21" i="5"/>
  <c r="O22" i="5"/>
  <c r="O23" i="5"/>
  <c r="O24" i="5"/>
  <c r="O25" i="5"/>
  <c r="O26" i="5"/>
  <c r="O27" i="5"/>
  <c r="O28" i="5"/>
  <c r="O29" i="5"/>
  <c r="O30" i="5"/>
  <c r="O31" i="5"/>
  <c r="O32" i="5"/>
  <c r="K5" i="5"/>
  <c r="K6" i="5"/>
  <c r="K7" i="5"/>
  <c r="K8" i="5"/>
  <c r="K9" i="5"/>
  <c r="K10" i="5"/>
  <c r="K11" i="5"/>
  <c r="K12" i="5"/>
  <c r="K13" i="5"/>
  <c r="K14" i="5"/>
  <c r="K15" i="5"/>
  <c r="K16" i="5"/>
  <c r="K17" i="5"/>
  <c r="K18" i="5"/>
  <c r="K19" i="5"/>
  <c r="K20" i="5"/>
  <c r="K21" i="5"/>
  <c r="K22" i="5"/>
  <c r="K23" i="5"/>
  <c r="K24" i="5"/>
  <c r="K25" i="5"/>
  <c r="K26" i="5"/>
  <c r="K27" i="5"/>
  <c r="K28" i="5"/>
  <c r="K29" i="5"/>
  <c r="K30" i="5"/>
  <c r="K31" i="5"/>
  <c r="K32" i="5"/>
  <c r="G5" i="5"/>
  <c r="G6" i="5"/>
  <c r="BG6" i="5" s="1"/>
  <c r="G7" i="5"/>
  <c r="G8" i="5"/>
  <c r="BG8" i="5" s="1"/>
  <c r="G9" i="5"/>
  <c r="G10" i="5"/>
  <c r="BG10" i="5" s="1"/>
  <c r="G11" i="5"/>
  <c r="G12" i="5"/>
  <c r="BG12" i="5" s="1"/>
  <c r="G13" i="5"/>
  <c r="G14" i="5"/>
  <c r="BG14" i="5" s="1"/>
  <c r="G15" i="5"/>
  <c r="G16" i="5"/>
  <c r="BG16" i="5" s="1"/>
  <c r="G17" i="5"/>
  <c r="G18" i="5"/>
  <c r="BG18" i="5" s="1"/>
  <c r="G19" i="5"/>
  <c r="G20" i="5"/>
  <c r="BG20" i="5" s="1"/>
  <c r="G21" i="5"/>
  <c r="G22" i="5"/>
  <c r="BG22" i="5" s="1"/>
  <c r="G23" i="5"/>
  <c r="G24" i="5"/>
  <c r="BG24" i="5" s="1"/>
  <c r="G25" i="5"/>
  <c r="G26" i="5"/>
  <c r="BG26" i="5" s="1"/>
  <c r="G27" i="5"/>
  <c r="G28" i="5"/>
  <c r="BG28" i="5" s="1"/>
  <c r="G29" i="5"/>
  <c r="G30" i="5"/>
  <c r="BG30" i="5" s="1"/>
  <c r="G31" i="5"/>
  <c r="G32" i="5"/>
  <c r="BG32" i="5" s="1"/>
  <c r="AY3" i="5"/>
  <c r="AU3" i="5"/>
  <c r="AQ3" i="5"/>
  <c r="AM3" i="5"/>
  <c r="AI3" i="5"/>
  <c r="AE3" i="5"/>
  <c r="W3" i="5"/>
  <c r="S3" i="5"/>
  <c r="O3" i="5"/>
  <c r="K3" i="5"/>
  <c r="G3" i="5"/>
  <c r="AQ5" i="2"/>
  <c r="AQ6" i="2"/>
  <c r="AQ7" i="2"/>
  <c r="AQ8" i="2"/>
  <c r="AQ9" i="2"/>
  <c r="AQ10" i="2"/>
  <c r="AQ11" i="2"/>
  <c r="AQ12" i="2"/>
  <c r="AQ13" i="2"/>
  <c r="AQ14" i="2"/>
  <c r="AQ15" i="2"/>
  <c r="AQ16" i="2"/>
  <c r="AQ17" i="2"/>
  <c r="AQ18" i="2"/>
  <c r="AQ19" i="2"/>
  <c r="AQ20" i="2"/>
  <c r="AQ21" i="2"/>
  <c r="AQ22" i="2"/>
  <c r="AQ23" i="2"/>
  <c r="AQ24" i="2"/>
  <c r="AQ25" i="2"/>
  <c r="AQ26" i="2"/>
  <c r="AQ27" i="2"/>
  <c r="AQ28" i="2"/>
  <c r="AQ29" i="2"/>
  <c r="AQ30" i="2"/>
  <c r="AQ31" i="2"/>
  <c r="AQ32" i="2"/>
  <c r="AM5" i="2"/>
  <c r="AM6" i="2"/>
  <c r="AM7" i="2"/>
  <c r="AM8" i="2"/>
  <c r="AM9" i="2"/>
  <c r="AM10" i="2"/>
  <c r="AM11" i="2"/>
  <c r="AM12" i="2"/>
  <c r="AM13" i="2"/>
  <c r="AM14" i="2"/>
  <c r="AM15" i="2"/>
  <c r="AM16" i="2"/>
  <c r="AM17" i="2"/>
  <c r="AM18" i="2"/>
  <c r="AM19" i="2"/>
  <c r="AM20" i="2"/>
  <c r="AM21" i="2"/>
  <c r="AM22" i="2"/>
  <c r="AM23" i="2"/>
  <c r="AM24" i="2"/>
  <c r="AM25" i="2"/>
  <c r="AM26" i="2"/>
  <c r="AM27" i="2"/>
  <c r="AM28" i="2"/>
  <c r="AM29" i="2"/>
  <c r="AM30" i="2"/>
  <c r="AM31" i="2"/>
  <c r="AM32" i="2"/>
  <c r="AI5" i="2"/>
  <c r="AI6" i="2"/>
  <c r="AI7" i="2"/>
  <c r="AI8" i="2"/>
  <c r="AI9" i="2"/>
  <c r="AI10" i="2"/>
  <c r="AI11" i="2"/>
  <c r="AI12" i="2"/>
  <c r="AI13" i="2"/>
  <c r="AI14" i="2"/>
  <c r="AI15" i="2"/>
  <c r="AI16" i="2"/>
  <c r="AI17" i="2"/>
  <c r="AI18" i="2"/>
  <c r="AI19" i="2"/>
  <c r="AI20" i="2"/>
  <c r="AI21" i="2"/>
  <c r="AI22" i="2"/>
  <c r="AI23" i="2"/>
  <c r="AI24" i="2"/>
  <c r="AI25" i="2"/>
  <c r="AI26" i="2"/>
  <c r="AI27" i="2"/>
  <c r="AI28" i="2"/>
  <c r="AI29" i="2"/>
  <c r="AI30" i="2"/>
  <c r="AI31" i="2"/>
  <c r="AI32" i="2"/>
  <c r="AE5" i="2"/>
  <c r="AE6" i="2"/>
  <c r="AE7" i="2"/>
  <c r="AE8" i="2"/>
  <c r="AE9" i="2"/>
  <c r="AE10" i="2"/>
  <c r="AE11" i="2"/>
  <c r="AE12" i="2"/>
  <c r="AE13" i="2"/>
  <c r="AE14" i="2"/>
  <c r="AE15" i="2"/>
  <c r="AE16" i="2"/>
  <c r="AE17" i="2"/>
  <c r="AE18" i="2"/>
  <c r="AE19" i="2"/>
  <c r="AE20" i="2"/>
  <c r="AE21" i="2"/>
  <c r="AE22" i="2"/>
  <c r="AE23" i="2"/>
  <c r="AE24" i="2"/>
  <c r="AE25" i="2"/>
  <c r="AE26" i="2"/>
  <c r="AE27" i="2"/>
  <c r="AE28" i="2"/>
  <c r="AE29" i="2"/>
  <c r="AE30" i="2"/>
  <c r="AE31" i="2"/>
  <c r="AE32" i="2"/>
  <c r="AA5" i="2"/>
  <c r="AA6" i="2"/>
  <c r="AA7" i="2"/>
  <c r="AA8" i="2"/>
  <c r="AA9" i="2"/>
  <c r="AA10" i="2"/>
  <c r="AA11" i="2"/>
  <c r="AA12" i="2"/>
  <c r="AA13" i="2"/>
  <c r="AA14" i="2"/>
  <c r="AA15" i="2"/>
  <c r="AA16" i="2"/>
  <c r="AA17" i="2"/>
  <c r="AA18" i="2"/>
  <c r="AA19" i="2"/>
  <c r="AA20" i="2"/>
  <c r="AA21" i="2"/>
  <c r="AA22" i="2"/>
  <c r="AA23" i="2"/>
  <c r="AA24" i="2"/>
  <c r="AA25" i="2"/>
  <c r="AA26" i="2"/>
  <c r="AA27" i="2"/>
  <c r="AA28" i="2"/>
  <c r="AA29" i="2"/>
  <c r="AA30" i="2"/>
  <c r="AA31" i="2"/>
  <c r="AA32" i="2"/>
  <c r="W5" i="2"/>
  <c r="W6" i="2"/>
  <c r="W7" i="2"/>
  <c r="W8" i="2"/>
  <c r="W9" i="2"/>
  <c r="W10" i="2"/>
  <c r="W11" i="2"/>
  <c r="W12" i="2"/>
  <c r="W13" i="2"/>
  <c r="W14" i="2"/>
  <c r="W15" i="2"/>
  <c r="W16" i="2"/>
  <c r="W17" i="2"/>
  <c r="W18" i="2"/>
  <c r="W19" i="2"/>
  <c r="W20" i="2"/>
  <c r="W21" i="2"/>
  <c r="W22" i="2"/>
  <c r="W23" i="2"/>
  <c r="W24" i="2"/>
  <c r="W25" i="2"/>
  <c r="W26" i="2"/>
  <c r="W27" i="2"/>
  <c r="W28" i="2"/>
  <c r="W29" i="2"/>
  <c r="W30" i="2"/>
  <c r="W31" i="2"/>
  <c r="W32" i="2"/>
  <c r="S5" i="2"/>
  <c r="S6" i="2"/>
  <c r="S7" i="2"/>
  <c r="S8" i="2"/>
  <c r="S9" i="2"/>
  <c r="S10" i="2"/>
  <c r="S11" i="2"/>
  <c r="S12" i="2"/>
  <c r="S13" i="2"/>
  <c r="S14" i="2"/>
  <c r="S15" i="2"/>
  <c r="S16" i="2"/>
  <c r="S17" i="2"/>
  <c r="S18" i="2"/>
  <c r="S19" i="2"/>
  <c r="S20" i="2"/>
  <c r="S21" i="2"/>
  <c r="S22" i="2"/>
  <c r="S23" i="2"/>
  <c r="S24" i="2"/>
  <c r="S25" i="2"/>
  <c r="S26" i="2"/>
  <c r="S27" i="2"/>
  <c r="S28" i="2"/>
  <c r="S29" i="2"/>
  <c r="S30" i="2"/>
  <c r="S31" i="2"/>
  <c r="S32" i="2"/>
  <c r="O5" i="2"/>
  <c r="O6" i="2"/>
  <c r="O7" i="2"/>
  <c r="O8" i="2"/>
  <c r="O9" i="2"/>
  <c r="O10" i="2"/>
  <c r="O11" i="2"/>
  <c r="O12" i="2"/>
  <c r="O13" i="2"/>
  <c r="O14" i="2"/>
  <c r="O15" i="2"/>
  <c r="O16" i="2"/>
  <c r="O17" i="2"/>
  <c r="O18" i="2"/>
  <c r="O19" i="2"/>
  <c r="O20" i="2"/>
  <c r="O21" i="2"/>
  <c r="O22" i="2"/>
  <c r="O23" i="2"/>
  <c r="O24" i="2"/>
  <c r="O25" i="2"/>
  <c r="O26" i="2"/>
  <c r="O27" i="2"/>
  <c r="O28" i="2"/>
  <c r="O29" i="2"/>
  <c r="O30" i="2"/>
  <c r="O31" i="2"/>
  <c r="O32" i="2"/>
  <c r="K5" i="2"/>
  <c r="K6" i="2"/>
  <c r="K7" i="2"/>
  <c r="K8" i="2"/>
  <c r="K9" i="2"/>
  <c r="K10" i="2"/>
  <c r="K11" i="2"/>
  <c r="K12" i="2"/>
  <c r="K13" i="2"/>
  <c r="K14" i="2"/>
  <c r="K15" i="2"/>
  <c r="K16" i="2"/>
  <c r="K17" i="2"/>
  <c r="K18" i="2"/>
  <c r="K19" i="2"/>
  <c r="K20" i="2"/>
  <c r="K21" i="2"/>
  <c r="K22" i="2"/>
  <c r="K23" i="2"/>
  <c r="K24" i="2"/>
  <c r="K25" i="2"/>
  <c r="K26" i="2"/>
  <c r="K27" i="2"/>
  <c r="K28" i="2"/>
  <c r="K29" i="2"/>
  <c r="K30" i="2"/>
  <c r="K31" i="2"/>
  <c r="K32" i="2"/>
  <c r="G5" i="2"/>
  <c r="G6" i="2"/>
  <c r="G7" i="2"/>
  <c r="G8" i="2"/>
  <c r="G9" i="2"/>
  <c r="G10" i="2"/>
  <c r="G11" i="2"/>
  <c r="G12" i="2"/>
  <c r="G13" i="2"/>
  <c r="G14" i="2"/>
  <c r="G15" i="2"/>
  <c r="G16" i="2"/>
  <c r="G17" i="2"/>
  <c r="G18" i="2"/>
  <c r="G19" i="2"/>
  <c r="G20" i="2"/>
  <c r="G21" i="2"/>
  <c r="G22" i="2"/>
  <c r="G23" i="2"/>
  <c r="G24" i="2"/>
  <c r="G25" i="2"/>
  <c r="G26" i="2"/>
  <c r="G27" i="2"/>
  <c r="G28" i="2"/>
  <c r="G29" i="2"/>
  <c r="G30" i="2"/>
  <c r="G31" i="2"/>
  <c r="G32" i="2"/>
  <c r="AR5" i="2"/>
  <c r="AS5" i="2"/>
  <c r="AT5" i="2"/>
  <c r="AU5" i="2"/>
  <c r="AR6" i="2"/>
  <c r="AS6" i="2"/>
  <c r="AT6" i="2"/>
  <c r="AR7" i="2"/>
  <c r="AS7" i="2"/>
  <c r="AT7" i="2"/>
  <c r="AR8" i="2"/>
  <c r="AS8" i="2"/>
  <c r="AT8" i="2"/>
  <c r="AR9" i="2"/>
  <c r="AS9" i="2"/>
  <c r="AT9" i="2"/>
  <c r="AR10" i="2"/>
  <c r="AS10" i="2"/>
  <c r="AT10" i="2"/>
  <c r="AR11" i="2"/>
  <c r="AS11" i="2"/>
  <c r="AT11" i="2"/>
  <c r="AR12" i="2"/>
  <c r="AS12" i="2"/>
  <c r="AT12" i="2"/>
  <c r="AR13" i="2"/>
  <c r="AS13" i="2"/>
  <c r="AT13" i="2"/>
  <c r="AR14" i="2"/>
  <c r="AS14" i="2"/>
  <c r="AT14" i="2"/>
  <c r="AR15" i="2"/>
  <c r="AS15" i="2"/>
  <c r="AT15" i="2"/>
  <c r="AR16" i="2"/>
  <c r="AS16" i="2"/>
  <c r="AT16" i="2"/>
  <c r="AR17" i="2"/>
  <c r="AS17" i="2"/>
  <c r="AT17" i="2"/>
  <c r="AU17" i="2"/>
  <c r="AR18" i="2"/>
  <c r="AS18" i="2"/>
  <c r="AT18" i="2"/>
  <c r="AR19" i="2"/>
  <c r="AS19" i="2"/>
  <c r="AT19" i="2"/>
  <c r="AR20" i="2"/>
  <c r="AS20" i="2"/>
  <c r="AT20" i="2"/>
  <c r="AR21" i="2"/>
  <c r="AS21" i="2"/>
  <c r="AT21" i="2"/>
  <c r="AU21" i="2"/>
  <c r="AR22" i="2"/>
  <c r="AS22" i="2"/>
  <c r="AT22" i="2"/>
  <c r="AR23" i="2"/>
  <c r="AS23" i="2"/>
  <c r="AT23" i="2"/>
  <c r="AR24" i="2"/>
  <c r="AS24" i="2"/>
  <c r="AT24" i="2"/>
  <c r="AR25" i="2"/>
  <c r="AS25" i="2"/>
  <c r="AT25" i="2"/>
  <c r="AR26" i="2"/>
  <c r="AS26" i="2"/>
  <c r="AT26" i="2"/>
  <c r="AR27" i="2"/>
  <c r="AS27" i="2"/>
  <c r="AT27" i="2"/>
  <c r="AR28" i="2"/>
  <c r="AS28" i="2"/>
  <c r="AT28" i="2"/>
  <c r="AR29" i="2"/>
  <c r="AS29" i="2"/>
  <c r="AT29" i="2"/>
  <c r="AR30" i="2"/>
  <c r="AS30" i="2"/>
  <c r="AT30" i="2"/>
  <c r="AR31" i="2"/>
  <c r="AS31" i="2"/>
  <c r="AT31" i="2"/>
  <c r="AR32" i="2"/>
  <c r="AS32" i="2"/>
  <c r="AT32" i="2"/>
  <c r="AQ3" i="2"/>
  <c r="AM3" i="2"/>
  <c r="AI3" i="2"/>
  <c r="AE3" i="2"/>
  <c r="AA3" i="2"/>
  <c r="W3" i="2"/>
  <c r="S3" i="2"/>
  <c r="O3" i="2"/>
  <c r="K3" i="2"/>
  <c r="G3" i="2"/>
  <c r="BH3" i="5" l="1"/>
  <c r="BG29" i="5"/>
  <c r="BG25" i="5"/>
  <c r="BG21" i="5"/>
  <c r="BG17" i="5"/>
  <c r="BG13" i="5"/>
  <c r="BG9" i="5"/>
  <c r="BG5" i="5"/>
  <c r="BG31" i="5"/>
  <c r="BG27" i="5"/>
  <c r="BG23" i="5"/>
  <c r="BG19" i="5"/>
  <c r="BG15" i="5"/>
  <c r="BG11" i="5"/>
  <c r="BG7" i="5"/>
  <c r="BK32" i="5"/>
  <c r="BH32" i="5"/>
  <c r="BJ32" i="5"/>
  <c r="AW32" i="2"/>
  <c r="BI32" i="5"/>
  <c r="BK28" i="5"/>
  <c r="BH28" i="5"/>
  <c r="AW28" i="2"/>
  <c r="BI28" i="5"/>
  <c r="BJ28" i="5"/>
  <c r="BK24" i="5"/>
  <c r="BH24" i="5"/>
  <c r="AW24" i="2"/>
  <c r="BJ24" i="5"/>
  <c r="BI24" i="5"/>
  <c r="BK20" i="5"/>
  <c r="BH20" i="5"/>
  <c r="BI20" i="5"/>
  <c r="BJ20" i="5"/>
  <c r="AW20" i="2"/>
  <c r="BK16" i="5"/>
  <c r="BH16" i="5"/>
  <c r="BJ16" i="5"/>
  <c r="AW16" i="2"/>
  <c r="BI16" i="5"/>
  <c r="BK12" i="5"/>
  <c r="BH12" i="5"/>
  <c r="AW12" i="2"/>
  <c r="BI12" i="5"/>
  <c r="BJ12" i="5"/>
  <c r="BK8" i="5"/>
  <c r="BH8" i="5"/>
  <c r="AW8" i="2"/>
  <c r="BJ8" i="5"/>
  <c r="BI8" i="5"/>
  <c r="BJ31" i="5"/>
  <c r="AW31" i="2"/>
  <c r="BK31" i="5"/>
  <c r="BI31" i="5"/>
  <c r="BH31" i="5"/>
  <c r="BJ27" i="5"/>
  <c r="AW27" i="2"/>
  <c r="BI27" i="5"/>
  <c r="BH27" i="5"/>
  <c r="BK27" i="5"/>
  <c r="BJ23" i="5"/>
  <c r="AW23" i="2"/>
  <c r="BK23" i="5"/>
  <c r="BI23" i="5"/>
  <c r="BH23" i="5"/>
  <c r="BJ19" i="5"/>
  <c r="AW19" i="2"/>
  <c r="BI19" i="5"/>
  <c r="BH19" i="5"/>
  <c r="BK19" i="5"/>
  <c r="BJ15" i="5"/>
  <c r="AW15" i="2"/>
  <c r="BK15" i="5"/>
  <c r="BI15" i="5"/>
  <c r="BH15" i="5"/>
  <c r="BJ11" i="5"/>
  <c r="AW11" i="2"/>
  <c r="BK11" i="5"/>
  <c r="BI11" i="5"/>
  <c r="BH11" i="5"/>
  <c r="BJ7" i="5"/>
  <c r="AW7" i="2"/>
  <c r="BI7" i="5"/>
  <c r="BH7" i="5"/>
  <c r="BK7" i="5"/>
  <c r="BJ30" i="5"/>
  <c r="AW30" i="2"/>
  <c r="BI30" i="5"/>
  <c r="BH30" i="5"/>
  <c r="BK30" i="5"/>
  <c r="BJ26" i="5"/>
  <c r="AW26" i="2"/>
  <c r="BI26" i="5"/>
  <c r="BK26" i="5"/>
  <c r="BH26" i="5"/>
  <c r="BJ22" i="5"/>
  <c r="AW22" i="2"/>
  <c r="BI22" i="5"/>
  <c r="BH22" i="5"/>
  <c r="BK22" i="5"/>
  <c r="BJ18" i="5"/>
  <c r="AW18" i="2"/>
  <c r="BI18" i="5"/>
  <c r="BK18" i="5"/>
  <c r="BH18" i="5"/>
  <c r="BJ14" i="5"/>
  <c r="AW14" i="2"/>
  <c r="BI14" i="5"/>
  <c r="BK14" i="5"/>
  <c r="BH14" i="5"/>
  <c r="BJ10" i="5"/>
  <c r="AW10" i="2"/>
  <c r="BI10" i="5"/>
  <c r="BK10" i="5"/>
  <c r="BH10" i="5"/>
  <c r="BJ6" i="5"/>
  <c r="AW6" i="2"/>
  <c r="BI6" i="5"/>
  <c r="BK6" i="5"/>
  <c r="BH6" i="5"/>
  <c r="AW3" i="2"/>
  <c r="BI3" i="5"/>
  <c r="BJ3" i="5"/>
  <c r="BK3" i="5"/>
  <c r="AW29" i="2"/>
  <c r="BI29" i="5"/>
  <c r="BK29" i="5"/>
  <c r="BH29" i="5"/>
  <c r="BJ29" i="5"/>
  <c r="AW25" i="2"/>
  <c r="BI25" i="5"/>
  <c r="BK25" i="5"/>
  <c r="BH25" i="5"/>
  <c r="BJ25" i="5"/>
  <c r="AW21" i="2"/>
  <c r="BI21" i="5"/>
  <c r="BK21" i="5"/>
  <c r="BH21" i="5"/>
  <c r="BJ21" i="5"/>
  <c r="AW17" i="2"/>
  <c r="BI17" i="5"/>
  <c r="BK17" i="5"/>
  <c r="BH17" i="5"/>
  <c r="BJ17" i="5"/>
  <c r="AW13" i="2"/>
  <c r="BI13" i="5"/>
  <c r="BK13" i="5"/>
  <c r="BH13" i="5"/>
  <c r="BJ13" i="5"/>
  <c r="AW9" i="2"/>
  <c r="BI9" i="5"/>
  <c r="BK9" i="5"/>
  <c r="BH9" i="5"/>
  <c r="BJ9" i="5"/>
  <c r="AW5" i="2"/>
  <c r="BI5" i="5"/>
  <c r="BK5" i="5"/>
  <c r="BH5" i="5"/>
  <c r="BJ5" i="5"/>
  <c r="AU29" i="2"/>
  <c r="AU25" i="2"/>
  <c r="AU13" i="2"/>
  <c r="AU9" i="2"/>
  <c r="F29" i="8"/>
  <c r="F23" i="8"/>
  <c r="F129" i="8"/>
  <c r="K94" i="8"/>
  <c r="K57" i="8"/>
  <c r="K22" i="8"/>
  <c r="H14" i="8"/>
  <c r="BG3" i="5"/>
  <c r="BG4" i="5"/>
  <c r="H57" i="8"/>
  <c r="F58" i="8"/>
  <c r="H94" i="8"/>
  <c r="F123" i="8"/>
  <c r="F101" i="8"/>
  <c r="F95" i="8"/>
  <c r="AU32" i="2"/>
  <c r="AU28" i="2"/>
  <c r="AU24" i="2"/>
  <c r="AU20" i="2"/>
  <c r="AU16" i="2"/>
  <c r="AU12" i="2"/>
  <c r="AU8" i="2"/>
  <c r="AU27" i="2"/>
  <c r="AU19" i="2"/>
  <c r="AU7" i="2"/>
  <c r="AU31" i="2"/>
  <c r="AU23" i="2"/>
  <c r="AU15" i="2"/>
  <c r="AU11" i="2"/>
  <c r="AU30" i="2"/>
  <c r="AU26" i="2"/>
  <c r="AU22" i="2"/>
  <c r="AU18" i="2"/>
  <c r="AU14" i="2"/>
  <c r="AU10" i="2"/>
  <c r="AU6" i="2"/>
  <c r="BE4" i="5"/>
  <c r="BE5" i="5"/>
  <c r="BE6" i="5"/>
  <c r="BE7" i="5"/>
  <c r="BE8" i="5"/>
  <c r="BE9" i="5"/>
  <c r="BE10" i="5"/>
  <c r="BE11" i="5"/>
  <c r="BE12" i="5"/>
  <c r="BE13" i="5"/>
  <c r="BE14" i="5"/>
  <c r="BE15" i="5"/>
  <c r="BE16" i="5"/>
  <c r="BE17" i="5"/>
  <c r="BE18" i="5"/>
  <c r="BE19" i="5"/>
  <c r="BE20" i="5"/>
  <c r="BE21" i="5"/>
  <c r="BE22" i="5"/>
  <c r="BE23" i="5"/>
  <c r="BE24" i="5"/>
  <c r="BE25" i="5"/>
  <c r="BE26" i="5"/>
  <c r="BE27" i="5"/>
  <c r="BE28" i="5"/>
  <c r="BE29" i="5"/>
  <c r="BE30" i="5"/>
  <c r="BE31" i="5"/>
  <c r="BE32" i="5"/>
  <c r="BE3" i="5"/>
  <c r="AT3" i="2"/>
  <c r="AS3" i="2"/>
  <c r="AR3" i="2"/>
  <c r="BD4" i="5"/>
  <c r="BF4" i="5"/>
  <c r="BD5" i="5"/>
  <c r="BF5" i="5"/>
  <c r="BD6" i="5"/>
  <c r="BF6" i="5"/>
  <c r="BD7" i="5"/>
  <c r="BF7" i="5"/>
  <c r="BD8" i="5"/>
  <c r="BF8" i="5"/>
  <c r="BD9" i="5"/>
  <c r="BF9" i="5"/>
  <c r="BD10" i="5"/>
  <c r="BF10" i="5"/>
  <c r="BD11" i="5"/>
  <c r="BF11" i="5"/>
  <c r="BD12" i="5"/>
  <c r="BF12" i="5"/>
  <c r="BD13" i="5"/>
  <c r="BF13" i="5"/>
  <c r="BD14" i="5"/>
  <c r="BF14" i="5"/>
  <c r="BD15" i="5"/>
  <c r="BF15" i="5"/>
  <c r="BD16" i="5"/>
  <c r="BF16" i="5"/>
  <c r="BD17" i="5"/>
  <c r="BF17" i="5"/>
  <c r="BD18" i="5"/>
  <c r="BF18" i="5"/>
  <c r="BD19" i="5"/>
  <c r="BF19" i="5"/>
  <c r="BD20" i="5"/>
  <c r="BF20" i="5"/>
  <c r="BD21" i="5"/>
  <c r="BF21" i="5"/>
  <c r="BD22" i="5"/>
  <c r="BF22" i="5"/>
  <c r="BD23" i="5"/>
  <c r="BF23" i="5"/>
  <c r="BD24" i="5"/>
  <c r="BF24" i="5"/>
  <c r="BD25" i="5"/>
  <c r="BF25" i="5"/>
  <c r="BD26" i="5"/>
  <c r="BF26" i="5"/>
  <c r="BD27" i="5"/>
  <c r="BF27" i="5"/>
  <c r="BD28" i="5"/>
  <c r="BF28" i="5"/>
  <c r="BD29" i="5"/>
  <c r="BF29" i="5"/>
  <c r="BD30" i="5"/>
  <c r="BF30" i="5"/>
  <c r="BD31" i="5"/>
  <c r="BF31" i="5"/>
  <c r="BD32" i="5"/>
  <c r="BF32" i="5"/>
  <c r="BF3" i="5"/>
  <c r="AU3" i="2" l="1"/>
  <c r="F84" i="8"/>
  <c r="H74" i="8"/>
  <c r="H84" i="8" s="1"/>
</calcChain>
</file>

<file path=xl/sharedStrings.xml><?xml version="1.0" encoding="utf-8"?>
<sst xmlns="http://schemas.openxmlformats.org/spreadsheetml/2006/main" count="3276" uniqueCount="890">
  <si>
    <t>NO</t>
  </si>
  <si>
    <t>Sözcükte Anlam</t>
  </si>
  <si>
    <t>Cümlede Anlam</t>
  </si>
  <si>
    <t>Paragrafta Anlam</t>
  </si>
  <si>
    <t>Paragrafta Anlatım Biçimleri, Düşünceyi Geliştirme Yolları</t>
  </si>
  <si>
    <t>Paragrafta Yapı</t>
  </si>
  <si>
    <t xml:space="preserve">Paragrafta Ana Düşünce - Tema - Konu </t>
  </si>
  <si>
    <t>Paragrafta Yardımcı Düşünce</t>
  </si>
  <si>
    <t>Ses Bilgisi</t>
  </si>
  <si>
    <t>Yazım Kuralları</t>
  </si>
  <si>
    <t>Noktalama İşaretleri</t>
  </si>
  <si>
    <t>Zamirler (Adıllar)</t>
  </si>
  <si>
    <t>Ek Fiil</t>
  </si>
  <si>
    <t>Fiilimsi</t>
  </si>
  <si>
    <t>Fiilde Çatı</t>
  </si>
  <si>
    <t>Cümle Ögeleri</t>
  </si>
  <si>
    <t>Cümle Türleri</t>
  </si>
  <si>
    <t>Anlatım Bozuklukları (Anlama Dayalı Anlatım Bozuklukları)</t>
  </si>
  <si>
    <t>Anlatım Bozuklukları (Yapıya Dayalı Anlatım Bozuklukları)</t>
  </si>
  <si>
    <t>TARİH:</t>
  </si>
  <si>
    <t>Ebob-Ekok</t>
  </si>
  <si>
    <t>Mutlak Değer</t>
  </si>
  <si>
    <t>Üslü İfadeler</t>
  </si>
  <si>
    <t>Köklü İfadeler</t>
  </si>
  <si>
    <t>Denklem Çözme</t>
  </si>
  <si>
    <t>Yaş Problemleri</t>
  </si>
  <si>
    <t>Hareket Problemleri</t>
  </si>
  <si>
    <t>Karışım Problemleri</t>
  </si>
  <si>
    <t>Yüzde-Faiz Problemleri</t>
  </si>
  <si>
    <t>Tablo-Grafik Problemleri</t>
  </si>
  <si>
    <t>Rutin Olmayan Problemler</t>
  </si>
  <si>
    <t>Mantık</t>
  </si>
  <si>
    <t>Kümeler</t>
  </si>
  <si>
    <t>Kombinasyon</t>
  </si>
  <si>
    <t>Bir Bilinmeyenli Eşitsizlikler (Basit Eşitsizlikler)</t>
  </si>
  <si>
    <t xml:space="preserve"> Kesir Problemleri</t>
  </si>
  <si>
    <t>Sayı Problemleri</t>
  </si>
  <si>
    <t>Kar-Zarar Problemleri</t>
  </si>
  <si>
    <t>Sayısal Yetenek Problemleri</t>
  </si>
  <si>
    <t>Fonksiyonlar</t>
  </si>
  <si>
    <t>Polinomlar</t>
  </si>
  <si>
    <t>Veri Analizi</t>
  </si>
  <si>
    <t>Doğruda Açılar</t>
  </si>
  <si>
    <t>Üçgende Açılar</t>
  </si>
  <si>
    <t>Açı-Kenar Bağıntıları</t>
  </si>
  <si>
    <t>Dik Üçgen</t>
  </si>
  <si>
    <t>Üçgende Alan</t>
  </si>
  <si>
    <t>Çokgenler</t>
  </si>
  <si>
    <t>Dörtgenler</t>
  </si>
  <si>
    <t>Yamuk</t>
  </si>
  <si>
    <t>Paralelkenar</t>
  </si>
  <si>
    <t>Eşkenar Dörtgen</t>
  </si>
  <si>
    <t>Kare</t>
  </si>
  <si>
    <t>Deltoid</t>
  </si>
  <si>
    <t>Çemberde Açı ve Uzunluk</t>
  </si>
  <si>
    <t>Dairenin Çevresi ve Alanı</t>
  </si>
  <si>
    <t>Dik Prizma</t>
  </si>
  <si>
    <t>Dik Piramit</t>
  </si>
  <si>
    <t>Fizik Bilimine Giriş</t>
  </si>
  <si>
    <t>Dayanıklılık, Adezyon, Kohezyon</t>
  </si>
  <si>
    <t>Newton’ın Hareket Yasaları</t>
  </si>
  <si>
    <t>Isı ve Sıcaklık</t>
  </si>
  <si>
    <t>Genleşme</t>
  </si>
  <si>
    <t>Basınç</t>
  </si>
  <si>
    <t>Kaldırma Kuvveti</t>
  </si>
  <si>
    <t>Elektrostatik</t>
  </si>
  <si>
    <t>Elektrik Akımı ve Devreler</t>
  </si>
  <si>
    <t>Mıknatıs, Akım ve Manyetik Alan</t>
  </si>
  <si>
    <t>Dalgalar</t>
  </si>
  <si>
    <t>Kimya Bilimi</t>
  </si>
  <si>
    <t>Kimyasal Türler Arası Etkileşimler</t>
  </si>
  <si>
    <t>Maddenin Hâlleri</t>
  </si>
  <si>
    <t>Doğa ve Kimya</t>
  </si>
  <si>
    <t>Kimyanın Temel Kanunları</t>
  </si>
  <si>
    <t>Kimyasal Hesaplamalar</t>
  </si>
  <si>
    <t>Asitler, Bazlar, Tuzlar</t>
  </si>
  <si>
    <t>Kimya Her Yerde</t>
  </si>
  <si>
    <t>Biyoloji Bilimi</t>
  </si>
  <si>
    <t>Hücrenin Yapısı</t>
  </si>
  <si>
    <t>Hücre Zarından Madde Alışverişi</t>
  </si>
  <si>
    <t>Kalıtım</t>
  </si>
  <si>
    <t>Ekosistem Ekolojisi</t>
  </si>
  <si>
    <t>Tarih Bilimine Giriş</t>
  </si>
  <si>
    <t>İlk Çağ Medeniyetleri</t>
  </si>
  <si>
    <t>İslam Tarihi ve Uygarlığı</t>
  </si>
  <si>
    <t>Türk-İslam Devletleri</t>
  </si>
  <si>
    <t>Osmanlı Kültür ve Medeniyeti</t>
  </si>
  <si>
    <t>1881’den 1919’a Mustafa Kemal</t>
  </si>
  <si>
    <t>I. Dünya Savaşı</t>
  </si>
  <si>
    <t>Kurtuluş Savaşında Cepheler</t>
  </si>
  <si>
    <t>Atatürkçülük ve Atatürk İlkeleri</t>
  </si>
  <si>
    <t>Atatürk Dönemi Türk Dış Politikası</t>
  </si>
  <si>
    <t>İlk Türk Devletleri</t>
  </si>
  <si>
    <t>Orta Çağda Avrupa</t>
  </si>
  <si>
    <t>Dünya Gücü Osmanlı Devleti (1453-1600)</t>
  </si>
  <si>
    <t>Yeniçağ Avrupası (1453-1789)</t>
  </si>
  <si>
    <t>Yakınçağ Avrupası (1789…)</t>
  </si>
  <si>
    <t>Milli Mücadelenin Hazırlık Dönemi</t>
  </si>
  <si>
    <t>Doğa ve İnsan</t>
  </si>
  <si>
    <t>Dünya’nın Şekil ve Hareketleri</t>
  </si>
  <si>
    <t>Coğrafi Konum</t>
  </si>
  <si>
    <t>Basınç ve Rüzgarlar</t>
  </si>
  <si>
    <t>Nemlilik ve Yağış</t>
  </si>
  <si>
    <t>İklim Tipleri ve Bitki Örtüsü</t>
  </si>
  <si>
    <t>Dış Kuvvetler</t>
  </si>
  <si>
    <t>Su Kaynakları</t>
  </si>
  <si>
    <t>Topraklar</t>
  </si>
  <si>
    <t>Göç</t>
  </si>
  <si>
    <t>Bölgeler ve Ülkeler</t>
  </si>
  <si>
    <t>Doğal Afetler</t>
  </si>
  <si>
    <t>Harita Bilgisi-1</t>
  </si>
  <si>
    <t>Harita Bilgisi-2</t>
  </si>
  <si>
    <t>Felsefeyi Tanıma</t>
  </si>
  <si>
    <t>Felsefe ile Düşünme</t>
  </si>
  <si>
    <t>Bilim Felsefesi</t>
  </si>
  <si>
    <t>Din Felsefesi</t>
  </si>
  <si>
    <t>Siyaset Felsefesi</t>
  </si>
  <si>
    <t>Sanat Felsefesi</t>
  </si>
  <si>
    <t>Ahlâk ve Değerler</t>
  </si>
  <si>
    <t>İslam Düşüncesinde Tasavvufi Yorumlar</t>
  </si>
  <si>
    <t>İnsan ve Din</t>
  </si>
  <si>
    <t>Kur’an’ ve Ana Konuları</t>
  </si>
  <si>
    <t>Türkler ve Müslümanlık</t>
  </si>
  <si>
    <t>İslamda İbadetler</t>
  </si>
  <si>
    <t>Kur’an’ ve Yorumu</t>
  </si>
  <si>
    <t>Dünya ve Ahiret</t>
  </si>
  <si>
    <t>TARİH</t>
  </si>
  <si>
    <t>YAYIN ADI</t>
  </si>
  <si>
    <t>TÜRKÇE</t>
  </si>
  <si>
    <t>NET</t>
  </si>
  <si>
    <t>BOŞ</t>
  </si>
  <si>
    <t>GEOMETRİ</t>
  </si>
  <si>
    <t>FİZİK</t>
  </si>
  <si>
    <t>KİMYA</t>
  </si>
  <si>
    <t>BİYOLOJİ</t>
  </si>
  <si>
    <t>FELSEFE</t>
  </si>
  <si>
    <t>TOPLAM</t>
  </si>
  <si>
    <t>TYT PUANI</t>
  </si>
  <si>
    <t>TOPLAM SÜRE</t>
  </si>
  <si>
    <t>KAYNAK İSİMLERİ</t>
  </si>
  <si>
    <t>BAŞLAMA TARİHİ</t>
  </si>
  <si>
    <t>Anlam Bilgisi (Sözcükte, Cümlede ve Paragrafta Anlam)</t>
  </si>
  <si>
    <t>Destan Dönemi (İslamiyet Öncesi) Türk Edebiyatı</t>
  </si>
  <si>
    <t>İslami Devir Türk Edebiyatı (İlk Ürünler)</t>
  </si>
  <si>
    <t>Divan Edebiyatı</t>
  </si>
  <si>
    <t>Edebî Akımlar</t>
  </si>
  <si>
    <t>Tanzimat Edebiyatı</t>
  </si>
  <si>
    <t>Servetifünun ve Fecriati Edebiyatı</t>
  </si>
  <si>
    <t>Dünya Edebiyatı</t>
  </si>
  <si>
    <t>Çağdaş Türk Edebiyatı</t>
  </si>
  <si>
    <t>Eser Özetleri</t>
  </si>
  <si>
    <t>Edebî Bilgiler (Şiir Bilgisi)</t>
  </si>
  <si>
    <t>Edebi Sanatlar</t>
  </si>
  <si>
    <t>Cumhuriyet Şiiri (Miili Duyarlılık,ÖzŞiir,Beş Hececiler)</t>
  </si>
  <si>
    <t>Cumhuriyet Şiiri (Yedi Meşaleciler,Maviciler,Toplumcu,Garip,II.Yeni)</t>
  </si>
  <si>
    <t>Cumhuriyet Romanı (Miili Duyarlılık,Tolumcular)</t>
  </si>
  <si>
    <t>Cumhuriyet Romanı (Bireyin İç Dünyası,Modernizm)</t>
  </si>
  <si>
    <t>Cumhuriyet Dönemi (Tiyatro ve Öğretici Metinler)</t>
  </si>
  <si>
    <t>Cumhuriyet Dönemi (Diğer Sanatçılar)</t>
  </si>
  <si>
    <t>2. Dereceden Denklemler</t>
  </si>
  <si>
    <t>Logaritma</t>
  </si>
  <si>
    <t>Diziler</t>
  </si>
  <si>
    <t>Trigonometri</t>
  </si>
  <si>
    <t>Türev Alma Kuralları</t>
  </si>
  <si>
    <t>Türev Uygulamaları</t>
  </si>
  <si>
    <t>Belirsiz İntegral</t>
  </si>
  <si>
    <t>Belirli İntegral</t>
  </si>
  <si>
    <t>İntegralle Alan Hesabı</t>
  </si>
  <si>
    <t>Fonksiyon Uygulamaları</t>
  </si>
  <si>
    <t>Parabol (İkinci Dereceden Fonksiyonlar)</t>
  </si>
  <si>
    <t xml:space="preserve">Permütasyon </t>
  </si>
  <si>
    <t xml:space="preserve">Limit </t>
  </si>
  <si>
    <t>Süreklilik</t>
  </si>
  <si>
    <t>Türkiye’de Nüfus ve Yerleşme</t>
  </si>
  <si>
    <t>Osmanlı Kültür ve Medeniyet</t>
  </si>
  <si>
    <t>Atatürk’ün Eğitim Hayatı</t>
  </si>
  <si>
    <t xml:space="preserve">Atatürk İlkeleri </t>
  </si>
  <si>
    <t>Soğuk Savaş Dönemi</t>
  </si>
  <si>
    <t>Yumuşama Dönemi ve Sonrası</t>
  </si>
  <si>
    <t>Küreselleşen Dünya</t>
  </si>
  <si>
    <t>Türklerde Devlet Teşkilatı</t>
  </si>
  <si>
    <t>Türklerde Toplum Yapısı</t>
  </si>
  <si>
    <t>Türklerde Hukuk</t>
  </si>
  <si>
    <t>Türklerde Ekonomi</t>
  </si>
  <si>
    <t>Türklerde Eğitim ve Bilim</t>
  </si>
  <si>
    <t>Türklerde Sanat</t>
  </si>
  <si>
    <t>Türklerde Spor</t>
  </si>
  <si>
    <t>Ekosistemlerin Özellikleri ve İşleyişi</t>
  </si>
  <si>
    <t>Doğanın Ekstremleri</t>
  </si>
  <si>
    <t>Türkiye'nin İşlevsel Bölgeleri ve Kalkınma Projeleri</t>
  </si>
  <si>
    <t>Psikolojiye Giriş</t>
  </si>
  <si>
    <t>Psikolojinin Temel Süreçleri</t>
  </si>
  <si>
    <t>Sosyolojinin Alanı</t>
  </si>
  <si>
    <t>Birey ve Toplum</t>
  </si>
  <si>
    <t>Toplumsal Yapı</t>
  </si>
  <si>
    <t>Toplumsal Değişme ve Gelişme</t>
  </si>
  <si>
    <t>Toplum ve Kültür</t>
  </si>
  <si>
    <t>Ruh Sağlığının Temelleri</t>
  </si>
  <si>
    <t>Önerme</t>
  </si>
  <si>
    <t>Kıyas</t>
  </si>
  <si>
    <t>Mantık ve Dil</t>
  </si>
  <si>
    <t>Önermeler Mantığı (Sembolik Mantık)</t>
  </si>
  <si>
    <t>Toplumsal Kurumlar</t>
  </si>
  <si>
    <t>Öğrenme -Bellek-Düşünme</t>
  </si>
  <si>
    <t>Dil Bilgisi</t>
  </si>
  <si>
    <t>Kelime Bilgisi</t>
  </si>
  <si>
    <t>Cloze Test</t>
  </si>
  <si>
    <t>Cümle Tamamlama</t>
  </si>
  <si>
    <t>Anlam Bütünlüğünü Sağlama</t>
  </si>
  <si>
    <t>Anlamca Yakın Cümleyi Bulma</t>
  </si>
  <si>
    <t>Diyalog</t>
  </si>
  <si>
    <t>Anlamı Bozan Cümleyi Bulma</t>
  </si>
  <si>
    <t>Anadolu’da İslam</t>
  </si>
  <si>
    <t xml:space="preserve">İslam ve Bilim </t>
  </si>
  <si>
    <t>Bağıl Hareket</t>
  </si>
  <si>
    <t>Sabit İvmeli Hareket</t>
  </si>
  <si>
    <t>Atışlar</t>
  </si>
  <si>
    <t>Enerji ve Hareket</t>
  </si>
  <si>
    <t>İtme ve Çizgisel Momentum</t>
  </si>
  <si>
    <t>Tork-Denge-Ağırlık Merkezi</t>
  </si>
  <si>
    <t>Basit Makineler</t>
  </si>
  <si>
    <t>Elektriksel Kuvvet, Potansiyel ve İş</t>
  </si>
  <si>
    <t>Manyetizma ve Elektromanyetik İndükleme</t>
  </si>
  <si>
    <t>Alternatif Akım ve Transformatörler</t>
  </si>
  <si>
    <t>Çembersel Hareket</t>
  </si>
  <si>
    <t>Genel Çekim</t>
  </si>
  <si>
    <t>Basit Harmonik Hareket</t>
  </si>
  <si>
    <t>Dalga Mekaniği</t>
  </si>
  <si>
    <t>Dalgalarda kırınım ve Girişim</t>
  </si>
  <si>
    <t>Modern Fizik</t>
  </si>
  <si>
    <t>Modern Fiziğin Teknolojideki Uygulamaları</t>
  </si>
  <si>
    <t>Vektörler</t>
  </si>
  <si>
    <t>Gazlar</t>
  </si>
  <si>
    <t>Kimyasal Tepkimelerde Enerji</t>
  </si>
  <si>
    <t>Kimyasal Tepkimelerde Hız</t>
  </si>
  <si>
    <t>Redoks</t>
  </si>
  <si>
    <t>Piller</t>
  </si>
  <si>
    <t>Elektroliz</t>
  </si>
  <si>
    <t>Karbon Kimyasına Giriş</t>
  </si>
  <si>
    <t>Hidrokarbonlar</t>
  </si>
  <si>
    <t>Alkoller ve Eterler</t>
  </si>
  <si>
    <t>Karbonil Bileşikleri</t>
  </si>
  <si>
    <t>Karboksilik Asitler ve Esterler</t>
  </si>
  <si>
    <t>Enerji Kaynakları ve Bilimsel Gelişmeler</t>
  </si>
  <si>
    <t>Sinir Sistemi</t>
  </si>
  <si>
    <t>Endokrin Sistem</t>
  </si>
  <si>
    <t>Duyu Organları</t>
  </si>
  <si>
    <t>Destek ve Hareket Sistemi</t>
  </si>
  <si>
    <t>Sindirim Sistemi</t>
  </si>
  <si>
    <t>Solunum Sistemi</t>
  </si>
  <si>
    <t>Boşaltım Sistemi</t>
  </si>
  <si>
    <t>Üreme Sistemi ve Embriyonik Gelişim</t>
  </si>
  <si>
    <t>Komünite ve Popülasyon Ekolojisi</t>
  </si>
  <si>
    <t>Genetik Şifre-Protein Sentezi</t>
  </si>
  <si>
    <t>Fotosentez – Kemosentez</t>
  </si>
  <si>
    <t>Hücresel Solunum</t>
  </si>
  <si>
    <t>Bitki Biyolojisi</t>
  </si>
  <si>
    <t>ÖĞRENCİ</t>
  </si>
  <si>
    <t>YÖK ATLAS</t>
  </si>
  <si>
    <t>YIL</t>
  </si>
  <si>
    <t>PUAN</t>
  </si>
  <si>
    <t>SIRALAMA</t>
  </si>
  <si>
    <t>TYT</t>
  </si>
  <si>
    <t>Yüzdelik Etkisi</t>
  </si>
  <si>
    <t>TYT Dersler</t>
  </si>
  <si>
    <t>Soru Sayısı</t>
  </si>
  <si>
    <t>D</t>
  </si>
  <si>
    <t>Y</t>
  </si>
  <si>
    <t>N</t>
  </si>
  <si>
    <t>Türkçe %13</t>
  </si>
  <si>
    <t>Fizik %7</t>
  </si>
  <si>
    <t>Kimya %7</t>
  </si>
  <si>
    <t>Biyoloji %7</t>
  </si>
  <si>
    <t>Tarih %7</t>
  </si>
  <si>
    <t>Coğrafya %7</t>
  </si>
  <si>
    <t>Felsefe %7</t>
  </si>
  <si>
    <t>Din Kültürü %7</t>
  </si>
  <si>
    <t>Toplam TYT</t>
  </si>
  <si>
    <t>AYT</t>
  </si>
  <si>
    <t>AYT Dersler</t>
  </si>
  <si>
    <t>Soru.Sayısı</t>
  </si>
  <si>
    <t>Matematik %30</t>
  </si>
  <si>
    <t>Geometri %30</t>
  </si>
  <si>
    <t>Fizik %10</t>
  </si>
  <si>
    <t>Kimya %10</t>
  </si>
  <si>
    <t>Biyoloji %10</t>
  </si>
  <si>
    <t>Toplam Soru.Sayısı</t>
  </si>
  <si>
    <t>Diploma</t>
  </si>
  <si>
    <t>DİPLOMA NOTU</t>
  </si>
  <si>
    <t>Katsayı</t>
  </si>
  <si>
    <t>Katkısı</t>
  </si>
  <si>
    <t>FARK</t>
  </si>
  <si>
    <t>SAY</t>
  </si>
  <si>
    <t>EA</t>
  </si>
  <si>
    <t>SÖZ</t>
  </si>
  <si>
    <t>DİL</t>
  </si>
  <si>
    <t>Edebiyat %18</t>
  </si>
  <si>
    <t>Coğrafya%5</t>
  </si>
  <si>
    <t>Din Kültürü %5</t>
  </si>
  <si>
    <t>Tarih-2 %8</t>
  </si>
  <si>
    <t>Coğrafya-2%8</t>
  </si>
  <si>
    <t>Felsefe Grubu %9</t>
  </si>
  <si>
    <t>ÇUKUROVA ÜNİVERSİTESİ İNGİLİZCE ÖĞRETMENLİĞİ</t>
  </si>
  <si>
    <t>Yabancı Dil %60</t>
  </si>
  <si>
    <t>İçerik</t>
  </si>
  <si>
    <t>Pazartesi</t>
  </si>
  <si>
    <t>Salı</t>
  </si>
  <si>
    <t>Çarşamba</t>
  </si>
  <si>
    <t>Perşembe</t>
  </si>
  <si>
    <t>Cuma</t>
  </si>
  <si>
    <t>Cumartesi</t>
  </si>
  <si>
    <t>Pazar</t>
  </si>
  <si>
    <t>Türkçe</t>
  </si>
  <si>
    <t>Konu</t>
  </si>
  <si>
    <t>Paragraf</t>
  </si>
  <si>
    <t>Kaynak</t>
  </si>
  <si>
    <t>Çalışma Süresi</t>
  </si>
  <si>
    <t>Matematik-1</t>
  </si>
  <si>
    <t>Matematik-2</t>
  </si>
  <si>
    <t>Geometri</t>
  </si>
  <si>
    <t>GÜNLÜK TOPLAM ÇALIŞMA SAATİ</t>
  </si>
  <si>
    <t>GÜNLÜL SORU SAYISI</t>
  </si>
  <si>
    <t>KALAN KONULAR</t>
  </si>
  <si>
    <t>DEĞERLENDİRME</t>
  </si>
  <si>
    <t>DERSLER</t>
  </si>
  <si>
    <t>TOPLAM SORU SAYISI</t>
  </si>
  <si>
    <t>DERSHANE DERS PROGRAMI</t>
  </si>
  <si>
    <t>ÖZEL DERS GÜNLERİ</t>
  </si>
  <si>
    <t>HAZİRAN</t>
  </si>
  <si>
    <t>EYLÜL</t>
  </si>
  <si>
    <t>EKİM</t>
  </si>
  <si>
    <t>KASIM</t>
  </si>
  <si>
    <t>ARALIK</t>
  </si>
  <si>
    <t>OCAK</t>
  </si>
  <si>
    <t>ŞUBAT</t>
  </si>
  <si>
    <t>MART</t>
  </si>
  <si>
    <t>NİSAN</t>
  </si>
  <si>
    <t>MAYIS</t>
  </si>
  <si>
    <t>No</t>
  </si>
  <si>
    <t>Tarih</t>
  </si>
  <si>
    <t>Gün</t>
  </si>
  <si>
    <t>Açıklama</t>
  </si>
  <si>
    <t>AY</t>
  </si>
  <si>
    <t>GÜN</t>
  </si>
  <si>
    <t>SORU SAYISI</t>
  </si>
  <si>
    <t>AYLIK SORU SAYISI</t>
  </si>
  <si>
    <t>Temmuz</t>
  </si>
  <si>
    <t>Ağustos</t>
  </si>
  <si>
    <t>Eylül</t>
  </si>
  <si>
    <t>Ekim</t>
  </si>
  <si>
    <t>Kasım</t>
  </si>
  <si>
    <t>Aralık</t>
  </si>
  <si>
    <t>Ocak</t>
  </si>
  <si>
    <t>Şubat</t>
  </si>
  <si>
    <t>Mart</t>
  </si>
  <si>
    <t>Nisan</t>
  </si>
  <si>
    <t>Mayıs</t>
  </si>
  <si>
    <t>Haziran</t>
  </si>
  <si>
    <t>Kaynak Kitap Almadan Önce iyi bir araştırma yapmalısın.Kendi seviyene uygun kitap seçmelisin</t>
  </si>
  <si>
    <t>Bu ay işlediğin konulardan en az bir kaynak bitirip Motivasyonunu arttırabilir,Avantajlı duruma geçebilirsin.</t>
  </si>
  <si>
    <t>Çalışmalarında orta ve üst seviyede olan öğrenciler Deneme sınavı çözmeye başlayabilirsiniz.</t>
  </si>
  <si>
    <t>Aralık ayı iki anlam içerir.Birinci anlam Hedefine belirli bir Aralık oluşturdun ve ona doğru koşuyorsun.İkinci anlam Hedeflerin ile yaptıkların birbirine uymuyor ve hedefinle aranda uzaklaştığın bir aralık oluşuyor.Karar Senin.</t>
  </si>
  <si>
    <t>Ocak ayı KAMP ayıdır.En verimli çalışma dönemini geçireceğin aydır.Konu eksiklerini tamamlayabilirsin.Tekrarlarını yapabilirsin.Yeterince soru çözmediğini düşündüğün konulardan soru çözebilirsin.Ders Denemelerine Başlayabilirsin.</t>
  </si>
  <si>
    <t>Başarının önünde tek engelin var çalışmaya başlamamış olman.</t>
  </si>
  <si>
    <t>Genel denemeler çözerek konu eksiklerini belirleyebilir ve onları tamamlayabilirsin.Konu çalışmasını bitirdiğin ve yeteri kadar soru çözdüğün derslerden ders denemesi çözmeye başlayabilirsin.</t>
  </si>
  <si>
    <t>Bahar geldi.Üzerine ölü toprağı serilmiş gibi hissedebilirsin.Çalışmayı bırakma.Az kaldı.</t>
  </si>
  <si>
    <t>Fırsat kamp dönemi geldi çattı.konular bitecek-eksikler tamamlanacak-tekrarlar yapılacak-Hızlı soru çözmeye çalışılacak.</t>
  </si>
  <si>
    <t>Denemede ve Ders denemesinde ortaya çıkan eksikleri tamamlayarak deneme netlerini ve puanını arttırabilirsin.İyi bildiğin konulardan habire soru çözmeyi bırak.</t>
  </si>
  <si>
    <t>Ramazan ayı başladı.Ramazanda hayat yarı yarıya yavaşlar.Çalışma temponu kontrol altında tutmak zorundasın.Son düzlükteyiz.</t>
  </si>
  <si>
    <t>Ezber konuları çabuk unutulur. Konuları tekrar etmek istiyorsan yada son bir göz atayım diyorsan tam zamanı.Seri denemelere başlama zamanı.</t>
  </si>
  <si>
    <t>EİS</t>
  </si>
  <si>
    <t>PARAGRAF</t>
  </si>
  <si>
    <t>Soru</t>
  </si>
  <si>
    <t>Süre</t>
  </si>
  <si>
    <t>Doğru kaynak ile başlayın.(Başkası şu kaynağı çözüyormuş ben de çözeyim anlayışı yanlıştır.</t>
  </si>
  <si>
    <t>Anlamını bilmediğiniz kelimeleri mutlaka sözlükten bakın</t>
  </si>
  <si>
    <t>Paragraf sorusunu anlamak için okuyun.(sağır duymaz uydurur)</t>
  </si>
  <si>
    <t>Okuma hızınızı arttırmaya çalışın.Okuma hızınız Paragrafı anlamanızı kolaylaştırır.</t>
  </si>
  <si>
    <t>Soru -Süre ile zaman algınız değişecek odaklanma zamanınız kısalacaktır.Yani daha çabuk odaklanacaksınız.</t>
  </si>
  <si>
    <t>Süre-Soru ile de hızlanmaya başladığınızı göreceksiniz.</t>
  </si>
  <si>
    <t>Paragraf sorularını sabah çözmek sınava hazırlıkta sizi öne çıkartacaktır.</t>
  </si>
  <si>
    <t>Paragrafı Noktalama işaretlerine dikkat ederek okumak anlamı yakalamanızı kolaylaştırır.</t>
  </si>
  <si>
    <t>SAY PUANI</t>
  </si>
  <si>
    <t>EA PUANI</t>
  </si>
  <si>
    <t>SÖZ PUANI</t>
  </si>
  <si>
    <t>Y.DİL PUANI</t>
  </si>
  <si>
    <t>Periyodik ve Tekrar Eden Durumlar (işlem)</t>
  </si>
  <si>
    <t xml:space="preserve"> Dikdörtgen</t>
  </si>
  <si>
    <t>Kimyasal Tepkime Denklemleri- Mol Kavramı</t>
  </si>
  <si>
    <t>Sıvı Çözeltiler</t>
  </si>
  <si>
    <t>Karışımlar - Karışımların Ayrılması</t>
  </si>
  <si>
    <t>Modern Atom Teorisi</t>
  </si>
  <si>
    <t>Sitoplazma ve Çekirdek -Nükleik Asitler</t>
  </si>
  <si>
    <t>Hücre Bölünmeleri-Üreme Çeşitleri</t>
  </si>
  <si>
    <t>Canlılar ve Çevre (Ekoloji)</t>
  </si>
  <si>
    <t>AYT EDEBİYAT</t>
  </si>
  <si>
    <t>AYT MATEMATİK</t>
  </si>
  <si>
    <t>AYT GEOMETRİ</t>
  </si>
  <si>
    <t>AYT TARİH</t>
  </si>
  <si>
    <t>AYT COĞRAFYA</t>
  </si>
  <si>
    <t>AYT FELSEFE GRUBU</t>
  </si>
  <si>
    <t>YDT İNGİLİZCE</t>
  </si>
  <si>
    <t xml:space="preserve">AYT DİN KÜLTÜRÜ </t>
  </si>
  <si>
    <t>AYT FİZİK</t>
  </si>
  <si>
    <t>AYT KİMYA</t>
  </si>
  <si>
    <t>AYT BİYOLOJİ</t>
  </si>
  <si>
    <t>TYT TÜRKÇE</t>
  </si>
  <si>
    <t>TYT MATEMATİK</t>
  </si>
  <si>
    <t>TYT GEOMETRİ</t>
  </si>
  <si>
    <t>TYT FİZİK</t>
  </si>
  <si>
    <t>TYT KİMYA</t>
  </si>
  <si>
    <t>TYT BİYOLOJİ</t>
  </si>
  <si>
    <t>TYT TARİH</t>
  </si>
  <si>
    <t>TYT COĞRAFYA</t>
  </si>
  <si>
    <t>TYT FELSEFE</t>
  </si>
  <si>
    <t>TYT DİN KÜLTÜRÜ</t>
  </si>
  <si>
    <t>Yerleşmeler -Uluslararası Ulaşım Hatları</t>
  </si>
  <si>
    <t>Doğal Afetler - Çevre ve Toplum</t>
  </si>
  <si>
    <t>Ekonomik Faaliyetler</t>
  </si>
  <si>
    <t>İNG/Türkçe Cümlenin Karşılığını Bulma - Paragtaf</t>
  </si>
  <si>
    <t>Çeviri</t>
  </si>
  <si>
    <t>İstediğin başarıya ulaşmak için şimdiden iyi bir yol haritası belirlemelisin.Günlük-Haftalık-Aylık-Üç Aylık-Altı Aylık Stratejilerin olmalı.</t>
  </si>
  <si>
    <t>Mevsim geçişlerine dikat edin.Hasta olmamaya bakın.Kendinize dikkat edin.Kasım ayı adındanda anlaşılacağı gibi Öğrenciyi Kasan bir aydır.Nedeni Öğrencilerin kolay ve orta düzey konulardan sıyrılıp yavaş yavaş zor konulara geçtikleri bir aydır.Sakın pes etmeyin</t>
  </si>
  <si>
    <t>Türkiye geneli deneme sınavlarına girerek rakiplerinle arandaki farkı görebilirsin.Bunu görmekten korkma. Ona göre çalışmalarını gözden geçirmeye ihtiyacın var</t>
  </si>
  <si>
    <t>Sayısaldan hazırlanan ve derece yapmayı düşünen öğrencilerin Sözel konulara bakması gerekmektedir.Sözel konular başlamanın tam zamanı.</t>
  </si>
  <si>
    <t>Ramazan Bayramı rehavet oluşturmasın.Buna dikkat et.Çalışma düzenini ve uyku düzenini bozmasın.Seneye Ramazan Bayramına istediğin üniversiteyi kazanmış ve o şekilde memlekete gelmiş olduğunu  hayal et.</t>
  </si>
  <si>
    <t>Seri denemelere devam et.Ancak en önemlisi deneme sonuçlarının analizini yaparak eksiklerini tamamlaman.</t>
  </si>
  <si>
    <t>KAYNAK LİSTESİ KOLAYDAN ZORA DOĞRU TASNİFLENMİŞTİR.</t>
  </si>
  <si>
    <t>GRUPLAR</t>
  </si>
  <si>
    <t>TYT DENEME TAKİP (PUAN HESAPLAMASI OTOMATİK YAPILMAKTADIR.)</t>
  </si>
  <si>
    <t>AYT DENEME TAKİP ( AYT DE  TYT DE HESAPLANMAKTADIR.)</t>
  </si>
  <si>
    <t>Hedefine ulaşmak için çok çalıştın.Hakkettin.İstediğin Hayal ettiğin senindir.Tercih döneminde keyifli bir tercih bizi bekliyor.</t>
  </si>
  <si>
    <t>Yapmış olduğun programa düzenli bir şekilde uymak seni,kazanamayacağım yada konular yetişmeyecek gibi gereksiz korkularından koruyacaktır.Aralık Ayı sınav maratotunun Üçte biri demektir.kazasız belasız bu ayı geçirirsen sınavın Üçte Birini  garantiledin demektir.</t>
  </si>
  <si>
    <t>Matematik -Geometri %13</t>
  </si>
  <si>
    <t>Matematik - Geometri %13</t>
  </si>
  <si>
    <t>Matematik-Geometri %13</t>
  </si>
  <si>
    <t>1.Hafta</t>
  </si>
  <si>
    <t>2.Hafta</t>
  </si>
  <si>
    <t>3.Hafta</t>
  </si>
  <si>
    <t>4.Hafta</t>
  </si>
  <si>
    <t>5.Hafta</t>
  </si>
  <si>
    <t>Soruları Yazara Göre Cevaplayın</t>
  </si>
  <si>
    <t>Sizden İsteneni İyi Anlayın.Soru kökünü ve sizden isteneni mutlaka iyi anlayın. Bazen paragraf kökünde “yapılmamıştır”, “değinilmemiştir” gibi olumsuz ifadeler yer alır. Bunlara dikkat edin. Altı çizili sözcükleri dikkatli okuyun. Yani “Soru bizden ne istiyor, neden ben bu paragrafı okuyorum?” sorusunu bulmak ilk yapılması gerekendir.</t>
  </si>
  <si>
    <t>Uzun sorulardan korkmayın!
      Paragraf soruları uzunluğu ile zorluğu çoğu zaman ters orantılıdır. Bir soru sayfanın tamamını kaplıyorsa o soru muhtemelen diğerlerine göre çok daha kolaydır. Uzun sorularda genellikle olay anlatılır ve olayları akılda tutmak daha kolay olduğu için soruyu daha kolay çözersiniz.</t>
  </si>
  <si>
    <t>HAFTA</t>
  </si>
  <si>
    <t>S.S</t>
  </si>
  <si>
    <t>TYT Matematik</t>
  </si>
  <si>
    <t>TYT-AYT DENEME-1</t>
  </si>
  <si>
    <t>TYT-AYT DENEME-2</t>
  </si>
  <si>
    <t>TYT-AYT DENEME-3</t>
  </si>
  <si>
    <t>TYT-AYT DENEME-4</t>
  </si>
  <si>
    <t>TYT-AYT DENEME-5</t>
  </si>
  <si>
    <t>TYT-AYT DENEME-6</t>
  </si>
  <si>
    <t>TYT-AYT DENEME-7</t>
  </si>
  <si>
    <t>TYT-AYT DENEME-8</t>
  </si>
  <si>
    <t>TYT-AYT DENEME-9</t>
  </si>
  <si>
    <t>TYT-AYT DENEME-10</t>
  </si>
  <si>
    <t>TYT-AYT DENEME-11</t>
  </si>
  <si>
    <t>TYT-AYT DENEME-12</t>
  </si>
  <si>
    <t>TYT-AYT DENEME-13</t>
  </si>
  <si>
    <t>TYT-AYT DENEME-14</t>
  </si>
  <si>
    <t>TYT-AYT DENEME-15</t>
  </si>
  <si>
    <t>Ders Denemesi</t>
  </si>
  <si>
    <t>Deneme</t>
  </si>
  <si>
    <t>Fizik/Tarih</t>
  </si>
  <si>
    <t>Kimya/Coğrafya</t>
  </si>
  <si>
    <t>Biyoloji/Felsefe</t>
  </si>
  <si>
    <t>Sözcükte Yapı/Ekler</t>
  </si>
  <si>
    <t>Fiilde Anlam (Kip, Kişi, Yapı)</t>
  </si>
  <si>
    <t>Bölme-Bölünebilme Kuralları</t>
  </si>
  <si>
    <t>Asal Sayılar Asal Çarpanlara Ayırma -Bölen Sayısı</t>
  </si>
  <si>
    <t>Rasyonel Sayılar-Ondalık Sayılar</t>
  </si>
  <si>
    <t>Özdeşlikler - Çarpanlara Ayırma</t>
  </si>
  <si>
    <t>İşçi ve Havuz Problemleri</t>
  </si>
  <si>
    <t>Permütasyon (Sıralama)</t>
  </si>
  <si>
    <t>Kombinasyon (Seçme ) ve Binom Açılımı</t>
  </si>
  <si>
    <t>Temel Kavramlar</t>
  </si>
  <si>
    <t>Sayı Basamakları</t>
  </si>
  <si>
    <t>DENEME ADI</t>
  </si>
  <si>
    <t>Dik Üçgende Trigonometrik Oranlar Ve Birim Çember</t>
  </si>
  <si>
    <t>İkizkenar Üçgen</t>
  </si>
  <si>
    <t>Eşkenar Üçgen</t>
  </si>
  <si>
    <t>Üçgende Açıortay</t>
  </si>
  <si>
    <t>Üçgende Kenarortay</t>
  </si>
  <si>
    <t>Üçgende Benzerlik</t>
  </si>
  <si>
    <t>Katı Cisimler</t>
  </si>
  <si>
    <t>Noktanın ve Doğrunun Analitik İncelenmesi</t>
  </si>
  <si>
    <t>Çemberin Analitik İncelenmesi</t>
  </si>
  <si>
    <t>Dönüşümler</t>
  </si>
  <si>
    <t>Madde ve  Özellikleri -Özkütle</t>
  </si>
  <si>
    <t>Hareket ve Kuvvet - Düzgün Doğrusal Hareket</t>
  </si>
  <si>
    <t>Hareket ve Kuvvet - Newton’ın Hareket Yasaları</t>
  </si>
  <si>
    <t>Optik - Aydınlanma ve Gölge</t>
  </si>
  <si>
    <t>Optik - Aynalar</t>
  </si>
  <si>
    <t>Optik - Işığın Kırılması ve Renk</t>
  </si>
  <si>
    <t>Optik - Mercekler</t>
  </si>
  <si>
    <t xml:space="preserve">Atom ve Yapısı </t>
  </si>
  <si>
    <t>Periyodik Sistem</t>
  </si>
  <si>
    <t>Canlıların Yapısında Bulunan Temel Bileşenler</t>
  </si>
  <si>
    <t>Canlıların Çeşitliliği ve Sınıflandırması</t>
  </si>
  <si>
    <t>Türkiye Tarihi (Büyük Selçuklu,Anadolu Selçuklu)</t>
  </si>
  <si>
    <t>Beylikten Devlete Osmanlı Siyaseti (1300-1453)</t>
  </si>
  <si>
    <t>Arayış Yılları (Değişen Dünya Dengeleri Karşısında Osmanlı Siyaseti (17.yy)</t>
  </si>
  <si>
    <t>20. Yüzyıl Başlarında Osmanlı ve Dünya</t>
  </si>
  <si>
    <t>18. Yüzyılda Değişim ve Diplomasi (Değişim Çağında Osmanlı</t>
  </si>
  <si>
    <t>En Uzun Yüzyıl (1800-1922) Uluslararası İlişkilerde Denge Stratejisi</t>
  </si>
  <si>
    <t>Türk İnkılabı (Atatürk Dönemi İç Politikalar)</t>
  </si>
  <si>
    <t>II.Dünya Savaşı Sürecinde Türkiye ve Dünya</t>
  </si>
  <si>
    <t>Türkiyenin Coğrafi Konumu</t>
  </si>
  <si>
    <t>Atmosfer ve Sıcaklık</t>
  </si>
  <si>
    <t>Türkiye’nin İklimi ve Bitki Örtüsü</t>
  </si>
  <si>
    <t>Dünyanın Yapısı ve İç Kuvvetler</t>
  </si>
  <si>
    <t>Türkiyenin Yüzey Şekilleri</t>
  </si>
  <si>
    <t>Bitki Örtüsü</t>
  </si>
  <si>
    <t>Nüfus ve Yerleşme</t>
  </si>
  <si>
    <t>Türkiyede Nüfus ve Yerleşme</t>
  </si>
  <si>
    <t>Varlık Felsefesi (Ontoloji)</t>
  </si>
  <si>
    <t>Bilgi Felsefesi (Epistolomoloji)</t>
  </si>
  <si>
    <t>Ahlak Felsefesi (Etik)</t>
  </si>
  <si>
    <t>MÖ 6.Yüzyıl-MS 2. Yüzyıl Felsefesi 1-2</t>
  </si>
  <si>
    <t>MS 2.Yüzyıl-MS 15. Yüzyıl Felsefesi 1-2</t>
  </si>
  <si>
    <t>MS 15.Yüzyıl-MS 17. Yüzyıl Felsefesi 1-2</t>
  </si>
  <si>
    <t>MS 18.Yüzyıl-MS 19. Yüzyıl Felsefesi 1-2</t>
  </si>
  <si>
    <t>20.Yüzyıl Felsefesi</t>
  </si>
  <si>
    <t>Bilgi ve İnanç</t>
  </si>
  <si>
    <t>İslamda İbadet ve Temizlik</t>
  </si>
  <si>
    <t>Gönül Coğrafyamız</t>
  </si>
  <si>
    <t>Allah İnancı (Vahiy ve Akıl) - Allah ve İnsan İlişkisi</t>
  </si>
  <si>
    <t>Sınıfı</t>
  </si>
  <si>
    <t>Numarası</t>
  </si>
  <si>
    <t>Adı-Soyadı</t>
  </si>
  <si>
    <t>DENEME YANLIŞLARI</t>
  </si>
  <si>
    <t>TYT KONU TAKİBİ VE  YANLIŞ TAKİBİ</t>
  </si>
  <si>
    <t>AYT KONU TAKİBİ VE YANLIŞ TAKİBİ</t>
  </si>
  <si>
    <t>ÇALIŞMA STRATEJİLERİ</t>
  </si>
  <si>
    <t>HEDEF BELİRLEME ÇALIŞMASI</t>
  </si>
  <si>
    <t>PARAGRAF ÇÖZME ÇİZELGESİ</t>
  </si>
  <si>
    <t>PROGRAM HAZIRLAMA TABLOSU</t>
  </si>
  <si>
    <t>YILLIK TAKVİM  VE AYLIK ÇALIŞMA NOTLARI</t>
  </si>
  <si>
    <t>ÇALIŞMA KİTAPÇIĞININ İÇERİĞİ</t>
  </si>
  <si>
    <t>Tarih:</t>
  </si>
  <si>
    <t>OKUL  DERS PROGRAMI</t>
  </si>
  <si>
    <t>EDEBİYAT-24</t>
  </si>
  <si>
    <t>TARİH-10</t>
  </si>
  <si>
    <t>COĞRAFYA-6</t>
  </si>
  <si>
    <t>MATEMATİK-30</t>
  </si>
  <si>
    <t>GEOMETRİ-10</t>
  </si>
  <si>
    <t>FİZİK-14</t>
  </si>
  <si>
    <t>KİMYA-13</t>
  </si>
  <si>
    <t>BİYOLOJİ-13</t>
  </si>
  <si>
    <t>TARİH-2(11)</t>
  </si>
  <si>
    <t>COĞRAFYA-2(11)</t>
  </si>
  <si>
    <t>FELSEFE GRUBU (12)</t>
  </si>
  <si>
    <t>DİN KÜLTÜRÜ-6</t>
  </si>
  <si>
    <t>Y.DİL-80</t>
  </si>
  <si>
    <t>TOPLAM-160</t>
  </si>
  <si>
    <t>TÜRKÇE-40</t>
  </si>
  <si>
    <t>FİZİK-7</t>
  </si>
  <si>
    <t>KİMYA-7</t>
  </si>
  <si>
    <t>BİYOLOJİ-6</t>
  </si>
  <si>
    <t>TARİH-5</t>
  </si>
  <si>
    <t>COĞRAFYA-5</t>
  </si>
  <si>
    <t>FELSEFE-5</t>
  </si>
  <si>
    <t>DİN KÜLTÜRÜ-5</t>
  </si>
  <si>
    <t>TOPLAM-120</t>
  </si>
  <si>
    <t>Ara Tatil</t>
  </si>
  <si>
    <t>Yarıyıl Tatili</t>
  </si>
  <si>
    <t>Karne Dağıtımı</t>
  </si>
  <si>
    <t>Kurban Bayramı</t>
  </si>
  <si>
    <t xml:space="preserve"> Cumhuriyet Bayramı</t>
  </si>
  <si>
    <t>YılBaşı</t>
  </si>
  <si>
    <t>Kolay</t>
  </si>
  <si>
    <t>Orta</t>
  </si>
  <si>
    <t>Zor</t>
  </si>
  <si>
    <t>Antrenman 1</t>
  </si>
  <si>
    <t>Antrenman 2</t>
  </si>
  <si>
    <t>Eğitim Vadisi</t>
  </si>
  <si>
    <t>Birey A</t>
  </si>
  <si>
    <t>Karekök “0”</t>
  </si>
  <si>
    <t>40 Seans Matematik</t>
  </si>
  <si>
    <t>Aktif
Matematik</t>
  </si>
  <si>
    <t>Kartezyen</t>
  </si>
  <si>
    <t>Sonuç</t>
  </si>
  <si>
    <t>Yayın Denizi</t>
  </si>
  <si>
    <t>Üç-Dört-Beş</t>
  </si>
  <si>
    <t>Hız Ve Renk</t>
  </si>
  <si>
    <t>Birey B</t>
  </si>
  <si>
    <t>Bilgi Sarmalı</t>
  </si>
  <si>
    <t>Esen Yayınları</t>
  </si>
  <si>
    <t>Bilfen Yayınları</t>
  </si>
  <si>
    <t>Eksen Yayınları</t>
  </si>
  <si>
    <t>Palme Yayınları</t>
  </si>
  <si>
    <t>ENS Yayınları</t>
  </si>
  <si>
    <t>Sıradışı Analiz</t>
  </si>
  <si>
    <t>Apotemi</t>
  </si>
  <si>
    <t>Birey C</t>
  </si>
  <si>
    <t>Karekök</t>
  </si>
  <si>
    <t>Endemik</t>
  </si>
  <si>
    <t>Acil Matematik</t>
  </si>
  <si>
    <t>Kafadengi</t>
  </si>
  <si>
    <t>Merkez Yayınları</t>
  </si>
  <si>
    <t>Full Yayınları</t>
  </si>
  <si>
    <t>Antrenman Geometri</t>
  </si>
  <si>
    <t>Aktif Geometri</t>
  </si>
  <si>
    <t>40 Seans Geometri</t>
  </si>
  <si>
    <t>Acil Geometri</t>
  </si>
  <si>
    <t>Full Geometri</t>
  </si>
  <si>
    <t>Supara</t>
  </si>
  <si>
    <t>Soru Kalesi</t>
  </si>
  <si>
    <t>3D Yayınları</t>
  </si>
  <si>
    <t>Binot Yayınları</t>
  </si>
  <si>
    <t>Seviye Yayınları</t>
  </si>
  <si>
    <t>Limit Yayınları</t>
  </si>
  <si>
    <t>Endemik Yayınları</t>
  </si>
  <si>
    <t>Evrensel İletişim</t>
  </si>
  <si>
    <t>Paragrafın Ritmi</t>
  </si>
  <si>
    <t>Paragrafın Şifresi</t>
  </si>
  <si>
    <t>Karekök Yayınları</t>
  </si>
  <si>
    <t>Paraf Yayınları</t>
  </si>
  <si>
    <t>Test Okul Yayınları</t>
  </si>
  <si>
    <t>Hocalara Geldik</t>
  </si>
  <si>
    <t>Simya Yayınları</t>
  </si>
  <si>
    <t>İsem Yayınları</t>
  </si>
  <si>
    <t>COĞRAFYA</t>
  </si>
  <si>
    <t>Antrenmanlarla Fizik</t>
  </si>
  <si>
    <t>Aktif Fizik</t>
  </si>
  <si>
    <t>40 Seans Fizik</t>
  </si>
  <si>
    <t>Fen Bilimleri</t>
  </si>
  <si>
    <t>Karaağaç Yayınları</t>
  </si>
  <si>
    <t>Supara Yayınları</t>
  </si>
  <si>
    <t>Antrenmanlarla Kimya</t>
  </si>
  <si>
    <t>Aktif Kimya</t>
  </si>
  <si>
    <t>40 Seans Kimya</t>
  </si>
  <si>
    <t>Çap Yayınları</t>
  </si>
  <si>
    <t>Aydın Yayınları</t>
  </si>
  <si>
    <t>Muba Yayınları</t>
  </si>
  <si>
    <t>Antrenmanlarla Biyoloji</t>
  </si>
  <si>
    <t>Aktif Biyoloji</t>
  </si>
  <si>
    <t>40 Seans Biyoloji</t>
  </si>
  <si>
    <t>FDD Yayınları</t>
  </si>
  <si>
    <t>Haritalarala Coğrafya</t>
  </si>
  <si>
    <t>ENS</t>
  </si>
  <si>
    <t>Çözüm Yayınları</t>
  </si>
  <si>
    <t>3 D Yayınları</t>
  </si>
  <si>
    <t>Edebî Bilgiler (Düzyazı Türleri Hikaye-Roman-Tiyatro)</t>
  </si>
  <si>
    <t>Millî Edebiyat (1911-1923)</t>
  </si>
  <si>
    <t xml:space="preserve">Halk Edebiyatı </t>
  </si>
  <si>
    <t>Oğuz Türkçesinin Anadolu'daki İlk Ürünleri (XIII-XIV. yy.)</t>
  </si>
  <si>
    <t>Karmaşık sayılar</t>
  </si>
  <si>
    <t>Denklem ve Eşitsizlikler</t>
  </si>
  <si>
    <t xml:space="preserve">Binom Olasılık </t>
  </si>
  <si>
    <t>Üstel ve Logaritmik Fonksiyonlar</t>
  </si>
  <si>
    <t>MATEMATİK</t>
  </si>
  <si>
    <t>Farklı Soru Tarzları Görmeye Çalışın</t>
  </si>
  <si>
    <t>Toplumsal Devrim Çağında Dünya ve Türkiye (21.Yüzyılın Eşiğinde Türkiye ve Dünya</t>
  </si>
  <si>
    <t>Tarih ve Zaman İnsanlığın İlk Dönemleri</t>
  </si>
  <si>
    <t>İslam Tarihi ve Türklerin İslamiyeti Kabulü</t>
  </si>
  <si>
    <t>İlk Çağda ve Orta Çağda Türk ve Dünya Tarihi</t>
  </si>
  <si>
    <t>Arayış Yılları (17.yy) Değişen Dünya Dengeleri</t>
  </si>
  <si>
    <t>18. Yüzyılda Değişim ve Diplomasi (Uluslararası İlişkilerde Denge Siyaseti)</t>
  </si>
  <si>
    <t>20.Yüzyılda Dünya ve I.Dünya Savaşı</t>
  </si>
  <si>
    <t>Kurtuluş Savaşı Hazırlık (Kongreler)</t>
  </si>
  <si>
    <t>Kurtuluş Savaşı (Cepheler)</t>
  </si>
  <si>
    <t>Beylikten Devlete Osmanlı (1300-1453)</t>
  </si>
  <si>
    <t>Selçulu Türkiyesi</t>
  </si>
  <si>
    <t>Çağdaş Türkiye ve Dünya Tarihi</t>
  </si>
  <si>
    <t xml:space="preserve">Toplumsal Devrim Çağında Dünya ve Türkiye </t>
  </si>
  <si>
    <t>21.Yüzyılın Eşiğinde Türkiye ve Dünya</t>
  </si>
  <si>
    <t>Nüfus Politikaları-Şehirler ve Etki Alanları</t>
  </si>
  <si>
    <t>Yerleşmelerin Özellikleri-Şehirlerin Fonksiyonları</t>
  </si>
  <si>
    <t>Ekonomik Faaliyetlerin Sosyal ve Kültürel Etkileri</t>
  </si>
  <si>
    <t>Türkiye’de Ekonomik Faaliyetlerin Sektörel Dağılımı</t>
  </si>
  <si>
    <t>Ulaşım Sistemleri - Türkiyede Ulaşım Sistemleri -Uluslararası Ulaşım Hatları</t>
  </si>
  <si>
    <t>Türkiye'yi Semboliize Eden Mekanlar - Kültür Bölgeleri</t>
  </si>
  <si>
    <t>Küreselleşen Dünya ve Dünyada Turizm</t>
  </si>
  <si>
    <t>Tarım Ülkeleri-Küresel ve Bölgesel Örgütler</t>
  </si>
  <si>
    <t>Kıtaların ve Okyanusların Konumları-Türkiyenin Jeopolitiği</t>
  </si>
  <si>
    <t>Teknolojik Gelişmelerin Etkileri-Ülkelerin Gelişmişlik Seviyeleri</t>
  </si>
  <si>
    <t xml:space="preserve">Üretim-Dağıtım ve Tüketim Sektörlerinin Etkileşimi </t>
  </si>
  <si>
    <t xml:space="preserve"> Doğal Kaynaklar-Doğal Kaynakların Küresel ve Bölgesel Etkileri</t>
  </si>
  <si>
    <t>Enerji Taşımacılığı - Sıcak Çatışma Alanları</t>
  </si>
  <si>
    <t>Oluşumlarına Göre Çevre Sorunları-Yenilenemeyen Kaynakların Kullanımı</t>
  </si>
  <si>
    <t>Çevre Sorunlarının Küresel Etkileri</t>
  </si>
  <si>
    <t>Mantığa Giriş-Klasik Mantık</t>
  </si>
  <si>
    <t xml:space="preserve">Kavram ve Terim </t>
  </si>
  <si>
    <t>Verilen Durumda Söylenecek İfadeyi Bulma</t>
  </si>
  <si>
    <t>Hz. Muhammed (SAV.) Hayatı</t>
  </si>
  <si>
    <t>Yaşayan Dinler ve Benzer Özellikleri</t>
  </si>
  <si>
    <t>İslam Dinine Göre Kötü Alışkanlıklar</t>
  </si>
  <si>
    <t>İş-Güç-Enerji</t>
  </si>
  <si>
    <t>Paralel Levhalar ve Sığaçlar</t>
  </si>
  <si>
    <t>Radyoaktivite</t>
  </si>
  <si>
    <t>Büyük Patlama Teorisi</t>
  </si>
  <si>
    <t>Atom Fiziği</t>
  </si>
  <si>
    <t>Işık Teorileri(Özel Görelilik Siyah Cisim Işıması)</t>
  </si>
  <si>
    <t>Fotoelektirik Olayı (Campten Seçilmesi)</t>
  </si>
  <si>
    <t>Görüntüleme Cihazları Yarı ve Süper İletkenler Nanoteknoloji Lazerler</t>
  </si>
  <si>
    <t>Açısal Momentum ve Kepler</t>
  </si>
  <si>
    <t>Kimyasal Tepkimelerde Denge</t>
  </si>
  <si>
    <t>Sulu Çözelti Dengeleri -Asit-Baz Dengesi</t>
  </si>
  <si>
    <t>Sulu Çözelti Dengeleri -Çözülme,Çökelme</t>
  </si>
  <si>
    <t>Kimya ve Elektirik</t>
  </si>
  <si>
    <t>Sıvı Çözeltiler ve Çözünürlülük</t>
  </si>
  <si>
    <t>Organik Kimya (Organik Bileşikler)</t>
  </si>
  <si>
    <t>Bitki Biyolojisi - Hayvan Davranışları</t>
  </si>
  <si>
    <t>Dolaşım Sistemi</t>
  </si>
  <si>
    <t>Bağışıklık Sistemi</t>
  </si>
  <si>
    <t>Nükleik Asitler ve Protein Sentezi</t>
  </si>
  <si>
    <t>Biyoteknoloji ve Gen Mühendisliği</t>
  </si>
  <si>
    <t>Bitkilerin Yapısı</t>
  </si>
  <si>
    <t>Bitkilerde Taşıma</t>
  </si>
  <si>
    <t>Bitkilerde Beslenme ve Hareket</t>
  </si>
  <si>
    <t>Bitkilerde Eşeyli Üreme</t>
  </si>
  <si>
    <t>Açılar</t>
  </si>
  <si>
    <t>Sayısal</t>
  </si>
  <si>
    <t>Eşitağırlık</t>
  </si>
  <si>
    <t>Sözel</t>
  </si>
  <si>
    <t>Doğa ve İnsan / Dünya’nın Şekil ve Hareketleri</t>
  </si>
  <si>
    <t>Sayı Basamakları - Bölme-Bölünebilme Kuralları</t>
  </si>
  <si>
    <t>Atom ve Yapısı -Periyodik Sistem</t>
  </si>
  <si>
    <t>Coğrafi Konum / Türkiyenin Coğrafi Konumu</t>
  </si>
  <si>
    <t>Felsefeyi Tanıma / Felsefe ile Düşünme</t>
  </si>
  <si>
    <t>İkizkenar Üçgen / Eşkenar Üçgen</t>
  </si>
  <si>
    <t>Basınçve Kaldırma Kuvveti</t>
  </si>
  <si>
    <t>Hücre</t>
  </si>
  <si>
    <t>Üçgende Açıortay / Üçgende Kenarortay</t>
  </si>
  <si>
    <t xml:space="preserve">Hareket ve Kuvvet </t>
  </si>
  <si>
    <t xml:space="preserve">İş, Güç ve Enerji </t>
  </si>
  <si>
    <t>Sözcük Türleri (İsimler - Adlar) - Zamirler (Adıllar)</t>
  </si>
  <si>
    <t xml:space="preserve">Sözcük Türleri (İsimler - Adlar) </t>
  </si>
  <si>
    <t>Sözcük Türleri -Sıfatlar (Ön Adlar)</t>
  </si>
  <si>
    <t>Sözcük Türleri  Zarflar (Belirteç)</t>
  </si>
  <si>
    <t>Sözcük Türleri -Edat, Bağlaç, Ünlem</t>
  </si>
  <si>
    <t>Sözcük Türleri -Sıfatlar (Ön Adlar) -Tamlamalar</t>
  </si>
  <si>
    <t>Oran – Orantı - Denklem Çözme</t>
  </si>
  <si>
    <t xml:space="preserve">Oran – Orantı </t>
  </si>
  <si>
    <t>Paralelkenar - Eşkenar Dörtgen</t>
  </si>
  <si>
    <t xml:space="preserve"> Dikdörtgen - Kare</t>
  </si>
  <si>
    <t>Kimyasal Tepkime Denklemleri</t>
  </si>
  <si>
    <t>Sinir Sistemi - Endokrin Sistem</t>
  </si>
  <si>
    <t>Ek Fiil - Fiilimsi</t>
  </si>
  <si>
    <t>Hareket-  Yüzde-Faiz - Kar-Zarar Problemleri</t>
  </si>
  <si>
    <t>Yaş - İşçi ve Havuz - Karışım Problemleri</t>
  </si>
  <si>
    <t>Mantık - Kümeler</t>
  </si>
  <si>
    <t>I. Dünya Savaşı - Milli Mücadelenin Hazırlık Dönemi</t>
  </si>
  <si>
    <t>Türk İnkılabı (Atatürk Dönemi İç Politikalar) - Atatürkçülük ve Atatürk İlkeleri</t>
  </si>
  <si>
    <t>İslam Düşüncesinde Tasavvufi Yorumlar-Mezhepler</t>
  </si>
  <si>
    <t>Permütasyon (Sıralama) - Kombinasyon (Seçme ) ve Binom Açılımı</t>
  </si>
  <si>
    <t>Binom - Olasılık - İstatistik</t>
  </si>
  <si>
    <t>Genden Proteğine</t>
  </si>
  <si>
    <t>Biyoteknoloji ve Gen Mühendisliğ</t>
  </si>
  <si>
    <t>Çarpanlara Ayırma</t>
  </si>
  <si>
    <t>İtme ve Çizgisel Momentum - Tork-Denge-Ağırlık Merkezi</t>
  </si>
  <si>
    <t>Çemberde Açı ve Uzunluk - Dairenin Çevresi ve Alanı</t>
  </si>
  <si>
    <t>Atom Fiziği - Büyük Patlama Teorisi</t>
  </si>
  <si>
    <t xml:space="preserve">Türev </t>
  </si>
  <si>
    <t>Dönüşüm Geometrisi</t>
  </si>
  <si>
    <t>Genden Proteine</t>
  </si>
  <si>
    <t>Limit - Süreklilik</t>
  </si>
  <si>
    <t>3. Dereceden Denklemler</t>
  </si>
  <si>
    <t>İntegral</t>
  </si>
  <si>
    <t>Güzel Sanatlar ve Edebiyat</t>
  </si>
  <si>
    <t>Türkiyede Sanayi Sektörü Enerji Kaynakları</t>
  </si>
  <si>
    <t>Selçulu Türkiyesi / Beylikten Devlete Osmanlı (1300-1453)</t>
  </si>
  <si>
    <t>Genel Tekrar</t>
  </si>
  <si>
    <t>Felsefeyi Tanıma - Felsefe ile Düşünme</t>
  </si>
  <si>
    <t>Varlık Felsefesi (Ontoloji) - Ahlak Felsefesi (Etik)</t>
  </si>
  <si>
    <t>Sanat Felsefesi - Din Felsefesi</t>
  </si>
  <si>
    <t>Siyaset Felsefesi - Bilim Felsefesi</t>
  </si>
  <si>
    <t>Önerme - Kıyas</t>
  </si>
  <si>
    <t>19. Yüzyılda Değişim ve Diplomasi (Uluslararası İlişkilerde Denge Siyaseti)</t>
  </si>
  <si>
    <t>TYT DENEME-1</t>
  </si>
  <si>
    <t>TYT DENEME-2</t>
  </si>
  <si>
    <t>TYT DENEME-3</t>
  </si>
  <si>
    <t>TYT DENEME-4</t>
  </si>
  <si>
    <t>TYT DENEME-5</t>
  </si>
  <si>
    <t>TYT DENEME-6</t>
  </si>
  <si>
    <t>TYT DENEME-7</t>
  </si>
  <si>
    <t>TYT DENEME-8</t>
  </si>
  <si>
    <t>TYT DENEME-9</t>
  </si>
  <si>
    <t>AYT DENEME-1</t>
  </si>
  <si>
    <t>AYT DENEME-2</t>
  </si>
  <si>
    <t>TYT DENEME-10</t>
  </si>
  <si>
    <t>AYT DENEME-3</t>
  </si>
  <si>
    <t>TYT DENEME-11</t>
  </si>
  <si>
    <t>AYT DENEME-4</t>
  </si>
  <si>
    <t>TYT DENEME-12</t>
  </si>
  <si>
    <t>AYT DENEME-5</t>
  </si>
  <si>
    <t>TYT DENEME-13</t>
  </si>
  <si>
    <t>AYT DENEME-6</t>
  </si>
  <si>
    <t>TYT DENEME-14</t>
  </si>
  <si>
    <t>TYT DENEME-15</t>
  </si>
  <si>
    <t>TYT DENEME-16</t>
  </si>
  <si>
    <t>AYT DENEME-9</t>
  </si>
  <si>
    <t>TYT DENEME-17</t>
  </si>
  <si>
    <t>AYT DENEME-10</t>
  </si>
  <si>
    <t>TYT DENEME-18</t>
  </si>
  <si>
    <t>AYT DENEME-11</t>
  </si>
  <si>
    <t>TYT DENEME-19</t>
  </si>
  <si>
    <t>AYT DENEME-12</t>
  </si>
  <si>
    <t>TYT DENEME-20</t>
  </si>
  <si>
    <t>AYT DENEME-13</t>
  </si>
  <si>
    <t>TYT DENEME-21</t>
  </si>
  <si>
    <t>AYT DENEME-14</t>
  </si>
  <si>
    <t>TYT DENEME-22</t>
  </si>
  <si>
    <t>AYT DENEME-15</t>
  </si>
  <si>
    <t>TYT DENEME-23</t>
  </si>
  <si>
    <t>AYT DENEME-16</t>
  </si>
  <si>
    <t>TYT DENEME-24</t>
  </si>
  <si>
    <t>AYT DENEME-17</t>
  </si>
  <si>
    <t>TYT DENEME-25</t>
  </si>
  <si>
    <t>AYT DENEME-18</t>
  </si>
  <si>
    <t>TYT DENEME-26</t>
  </si>
  <si>
    <t>AYT DENEME-19</t>
  </si>
  <si>
    <t>TYT DENEME-27</t>
  </si>
  <si>
    <t>AYT DENEME-20</t>
  </si>
  <si>
    <t>TYT DENEME-28</t>
  </si>
  <si>
    <t>AYT DENEME-21</t>
  </si>
  <si>
    <t>TYT DENEME-29</t>
  </si>
  <si>
    <t>AYT DENEME-22</t>
  </si>
  <si>
    <t>TYT DENEME-30</t>
  </si>
  <si>
    <t>AYT DENEME-23</t>
  </si>
  <si>
    <t>TYT DENEME-31</t>
  </si>
  <si>
    <t>AYT DENEME-24</t>
  </si>
  <si>
    <t>TYT DENEME-32</t>
  </si>
  <si>
    <t>AYT DENEME-25</t>
  </si>
  <si>
    <t>TYT DENEME-33</t>
  </si>
  <si>
    <t>AYT DENEME-26</t>
  </si>
  <si>
    <t>TYT DENEME-34</t>
  </si>
  <si>
    <t>AYT DENEME-27</t>
  </si>
  <si>
    <t>………/………/…………….</t>
  </si>
  <si>
    <t>Veri olarak 2021 Net Analizi Referans Alınmıştır.</t>
  </si>
  <si>
    <t>ALFA KOÇLUK MERKEZİ ALT DÜZEY AYLIK SORU ÇÖZME PERFORMANSI</t>
  </si>
  <si>
    <t>ALFA KOÇLUK MERKEZİ ORTA DÜZEY AYLIK SORU ÇÖZME PERFORMANSI</t>
  </si>
  <si>
    <t>ALFA KOÇLUK MERKEZİ İYİ DÜZEY AYLIK SORU ÇÖZME PERFORMANSI</t>
  </si>
  <si>
    <t>ALFA KOÇLUK MERKEZİ ÇOK İYİ DÜZEY AYLIK SORU ÇÖZME PERFORMANSI</t>
  </si>
  <si>
    <t>ALFA KOÇLUK MERKEZİ AYLARA GÖRE SINAVA HAZIRLIK STRATEJİLERİ</t>
  </si>
  <si>
    <t>Türkiyede Ekonomik Faaliyetler</t>
  </si>
  <si>
    <t>Zafer Bayramı</t>
  </si>
  <si>
    <t>Okul Başlangıcı</t>
  </si>
  <si>
    <t>Atatürk'ü Anma</t>
  </si>
  <si>
    <t xml:space="preserve"> Ramazan Bayramı</t>
  </si>
  <si>
    <t xml:space="preserve"> Ramazan Bayramı - Ulusal Egemenlik ve Çocuk Bayramı</t>
  </si>
  <si>
    <t>Emek ve Dayanışma Günü</t>
  </si>
  <si>
    <t>Atatürk'ü Anma, Gençlik ve Spor Bayramı</t>
  </si>
  <si>
    <t>LGS</t>
  </si>
  <si>
    <t xml:space="preserve">AYT Matematik </t>
  </si>
  <si>
    <t>TYT-AYT Geometri</t>
  </si>
  <si>
    <t>TYT - AYT Fizik/Tarih</t>
  </si>
  <si>
    <t>TYT - AYT Kimya/ Coğrafya</t>
  </si>
  <si>
    <t>TYT - AYT Biyoloji/Felsefe</t>
  </si>
  <si>
    <t>Türkçe - Edebiyat</t>
  </si>
  <si>
    <t>ATY</t>
  </si>
  <si>
    <t>21. Yüzyıl Başlarında Osmanlı ve Dünya</t>
  </si>
  <si>
    <t>Kesir Problemleri</t>
  </si>
  <si>
    <t>Harita Bilgisi</t>
  </si>
  <si>
    <t>19. Yüzyılda Değişim ve Diplomasi (Değişim Çağında Osmanlı</t>
  </si>
  <si>
    <t>TYT DENEME-35</t>
  </si>
  <si>
    <t>TYT DENEME-36</t>
  </si>
  <si>
    <t>TYT DENEME-37</t>
  </si>
  <si>
    <t>TYT DENEME-38</t>
  </si>
  <si>
    <t>TYT DENEME-39</t>
  </si>
  <si>
    <t>AYT DENEME-7</t>
  </si>
  <si>
    <t>AYT DENEME-8</t>
  </si>
  <si>
    <t>2018 Çıkmış TYT Soruları</t>
  </si>
  <si>
    <t>2019 Çıkmış TYT Soruları</t>
  </si>
  <si>
    <t>2018 Çıkmış AYT Soruları</t>
  </si>
  <si>
    <t>2019 Çıkmış AYT Soruları</t>
  </si>
  <si>
    <t>2020 Çıkmış TYT Soruları</t>
  </si>
  <si>
    <t>2020 Çıkmış AYT Soruları</t>
  </si>
  <si>
    <t>2021 Çıkmış TYT Soruları</t>
  </si>
  <si>
    <t>2021 Çıkmış AYT Soruları</t>
  </si>
  <si>
    <t>2022 Çıkmış TYT Soruları</t>
  </si>
  <si>
    <t>2022 Çıkmış AYT Soruları</t>
  </si>
  <si>
    <t>TYT Matematik Ders Denemesi</t>
  </si>
  <si>
    <t>TYT Geometri Ders Denemesi</t>
  </si>
  <si>
    <t>AYT Matematik Ders Denemesi</t>
  </si>
  <si>
    <t>AYT Geometri Ders Denemesi</t>
  </si>
  <si>
    <t>REHBERLİK SERVİSİ SAYISAL HEDEF ÇALIŞMASI</t>
  </si>
  <si>
    <t>REHBERLİK SERVİSİ  EŞİT AĞIRLIK HEDEF ÇALIŞMASI</t>
  </si>
  <si>
    <t>REHBERLİK SERVİSİ  SÖZEL HEDEF ÇALIŞMASI</t>
  </si>
  <si>
    <t>REHBERLİK SERVİSİ  YABANCI DİL HEDEF ÇALIŞMASI</t>
  </si>
  <si>
    <t>REHBERLİK SERVİSİ TYT - AYT KOLAYDAN ZORA KAYNAK ÖNERİLERİ</t>
  </si>
  <si>
    <t>REHBERLİK SERVİSİ PARAGRAFTA ZİRVE YAPMAK İÇİN</t>
  </si>
  <si>
    <t>REHBERLİK SERVİSİ MEZUN ÇALIŞMA PROGRAMI</t>
  </si>
  <si>
    <t>REHBERLİK SERVİSİ 12. SINIF ÇALIŞMA PROGRAMI</t>
  </si>
  <si>
    <t>REHBERLİK SERVİSİ KAYNAK TAKİBİ</t>
  </si>
  <si>
    <t>REHBERLİK SERVİSİ  KAYNAK KONU TAKİBİ</t>
  </si>
  <si>
    <t>REHBERLİK SERVİSİ  KAYNAK TAKİBİ</t>
  </si>
  <si>
    <t>REHBERLİK SERVİSİ KAYNAK KONU TAKİBİ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</si>
</sst>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1F]d\ mmmm;@"/>
  </numFmts>
  <fonts count="29" x14ac:knownFonts="1">
    <font>
      <sz val="11"/>
      <color theme="1"/>
      <name val="Calibri"/>
      <family val="2"/>
      <scheme val="minor"/>
    </font>
    <font>
      <sz val="12"/>
      <color theme="1"/>
      <name val="Calibri"/>
      <family val="2"/>
      <scheme val="minor"/>
    </font>
    <font>
      <sz val="10"/>
      <color theme="1"/>
      <name val="Calibri"/>
      <family val="2"/>
      <scheme val="minor"/>
    </font>
    <font>
      <sz val="8"/>
      <color theme="1"/>
      <name val="Calibri"/>
      <family val="2"/>
      <scheme val="minor"/>
    </font>
    <font>
      <sz val="7"/>
      <color theme="1"/>
      <name val="Calibri"/>
      <family val="2"/>
      <scheme val="minor"/>
    </font>
    <font>
      <sz val="6"/>
      <color theme="1"/>
      <name val="Calibri"/>
      <family val="2"/>
      <scheme val="minor"/>
    </font>
    <font>
      <sz val="10"/>
      <name val="Calibri"/>
      <family val="2"/>
      <charset val="162"/>
      <scheme val="minor"/>
    </font>
    <font>
      <sz val="11"/>
      <name val="Calibri"/>
      <family val="2"/>
      <charset val="162"/>
      <scheme val="minor"/>
    </font>
    <font>
      <sz val="12"/>
      <name val="Calibri"/>
      <family val="2"/>
      <charset val="162"/>
      <scheme val="minor"/>
    </font>
    <font>
      <sz val="11"/>
      <name val="Calibri"/>
      <family val="2"/>
      <scheme val="minor"/>
    </font>
    <font>
      <sz val="9"/>
      <name val="Arial"/>
      <family val="2"/>
      <charset val="162"/>
    </font>
    <font>
      <b/>
      <sz val="11"/>
      <color theme="1"/>
      <name val="Calibri"/>
      <family val="2"/>
      <charset val="162"/>
      <scheme val="minor"/>
    </font>
    <font>
      <sz val="9"/>
      <color theme="1"/>
      <name val="Calibri"/>
      <family val="2"/>
      <scheme val="minor"/>
    </font>
    <font>
      <sz val="8"/>
      <name val="Calibri"/>
      <family val="2"/>
      <charset val="162"/>
      <scheme val="minor"/>
    </font>
    <font>
      <sz val="22"/>
      <color theme="1"/>
      <name val="Calibri"/>
      <family val="2"/>
      <scheme val="minor"/>
    </font>
    <font>
      <b/>
      <sz val="14"/>
      <color theme="1"/>
      <name val="Calibri"/>
      <family val="2"/>
      <charset val="162"/>
      <scheme val="minor"/>
    </font>
    <font>
      <b/>
      <sz val="8"/>
      <color theme="1"/>
      <name val="Calibri"/>
      <family val="2"/>
      <charset val="162"/>
      <scheme val="minor"/>
    </font>
    <font>
      <b/>
      <sz val="10"/>
      <color theme="1"/>
      <name val="Calibri"/>
      <family val="2"/>
      <charset val="162"/>
      <scheme val="minor"/>
    </font>
    <font>
      <b/>
      <sz val="12"/>
      <color theme="1"/>
      <name val="Calibri"/>
      <family val="2"/>
      <charset val="162"/>
      <scheme val="minor"/>
    </font>
    <font>
      <b/>
      <sz val="22"/>
      <color theme="1"/>
      <name val="Arial Rounded MT Bold"/>
      <family val="2"/>
    </font>
    <font>
      <b/>
      <sz val="12"/>
      <name val="Calibri"/>
      <family val="2"/>
      <charset val="162"/>
      <scheme val="minor"/>
    </font>
    <font>
      <b/>
      <sz val="7"/>
      <color theme="1"/>
      <name val="Calibri"/>
      <family val="2"/>
      <charset val="162"/>
      <scheme val="minor"/>
    </font>
    <font>
      <b/>
      <sz val="7"/>
      <name val="Calibri"/>
      <family val="2"/>
      <charset val="162"/>
      <scheme val="minor"/>
    </font>
    <font>
      <sz val="10"/>
      <color theme="1"/>
      <name val="Calibri"/>
      <family val="2"/>
      <charset val="162"/>
      <scheme val="minor"/>
    </font>
    <font>
      <sz val="12"/>
      <color theme="1"/>
      <name val="Calibri"/>
      <family val="2"/>
      <charset val="162"/>
      <scheme val="minor"/>
    </font>
    <font>
      <sz val="9"/>
      <color theme="1"/>
      <name val="Calibri"/>
      <family val="2"/>
      <charset val="162"/>
      <scheme val="minor"/>
    </font>
    <font>
      <b/>
      <sz val="11"/>
      <name val="Calibri"/>
      <family val="2"/>
      <charset val="162"/>
      <scheme val="minor"/>
    </font>
    <font>
      <b/>
      <sz val="9"/>
      <color theme="1"/>
      <name val="Calibri"/>
      <family val="2"/>
      <charset val="162"/>
      <scheme val="minor"/>
    </font>
    <font>
      <b/>
      <sz val="12"/>
      <color theme="1"/>
      <name val="Calibri"/>
      <family val="2"/>
      <scheme val="minor"/>
    </font>
  </fonts>
  <fills count="22">
    <fill>
      <patternFill patternType="none"/>
    </fill>
    <fill>
      <patternFill patternType="gray125"/>
    </fill>
    <fill>
      <patternFill patternType="solid">
        <fgColor theme="5" tint="0.59999389629810485"/>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5" tint="0.39997558519241921"/>
        <bgColor indexed="64"/>
      </patternFill>
    </fill>
    <fill>
      <patternFill patternType="solid">
        <fgColor theme="0" tint="-0.249977111117893"/>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rgb="FF00B0F0"/>
        <bgColor indexed="64"/>
      </patternFill>
    </fill>
    <fill>
      <patternFill patternType="solid">
        <fgColor theme="4" tint="0.59999389629810485"/>
        <bgColor indexed="64"/>
      </patternFill>
    </fill>
    <fill>
      <patternFill patternType="solid">
        <fgColor rgb="FFAEF8CA"/>
        <bgColor indexed="64"/>
      </patternFill>
    </fill>
    <fill>
      <patternFill patternType="solid">
        <fgColor theme="4" tint="0.79998168889431442"/>
        <bgColor indexed="64"/>
      </patternFill>
    </fill>
    <fill>
      <patternFill patternType="solid">
        <fgColor rgb="FFFFFF00"/>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5"/>
        <bgColor indexed="64"/>
      </patternFill>
    </fill>
    <fill>
      <patternFill patternType="solid">
        <fgColor theme="6" tint="0.59999389629810485"/>
        <bgColor indexed="64"/>
      </patternFill>
    </fill>
    <fill>
      <patternFill patternType="solid">
        <fgColor theme="2"/>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top/>
      <bottom/>
      <diagonal/>
    </border>
    <border>
      <left/>
      <right/>
      <top/>
      <bottom style="thin">
        <color auto="1"/>
      </bottom>
      <diagonal/>
    </border>
    <border>
      <left/>
      <right/>
      <top style="thin">
        <color auto="1"/>
      </top>
      <bottom/>
      <diagonal/>
    </border>
  </borders>
  <cellStyleXfs count="1">
    <xf numFmtId="0" fontId="0" fillId="0" borderId="0"/>
  </cellStyleXfs>
  <cellXfs count="256">
    <xf numFmtId="0" fontId="0" fillId="0" borderId="0" xfId="0"/>
    <xf numFmtId="0" fontId="1" fillId="0" borderId="1" xfId="0" applyFont="1" applyBorder="1" applyAlignment="1">
      <alignment horizontal="left" vertical="center" wrapText="1"/>
    </xf>
    <xf numFmtId="0" fontId="2" fillId="0" borderId="0" xfId="0" applyFont="1" applyAlignment="1">
      <alignment horizontal="center" vertical="center" wrapText="1"/>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0" fontId="3"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2"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5"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9" fillId="0" borderId="0" xfId="0" applyFont="1" applyFill="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0" fillId="5" borderId="1" xfId="0" applyFill="1" applyBorder="1" applyAlignment="1">
      <alignment horizontal="center" vertical="center" wrapText="1"/>
    </xf>
    <xf numFmtId="0" fontId="3"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9" fillId="0" borderId="1"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0" fillId="0" borderId="0" xfId="0" applyAlignment="1">
      <alignment horizontal="center" vertical="center" wrapText="1"/>
    </xf>
    <xf numFmtId="0" fontId="2" fillId="0" borderId="1" xfId="0" applyFont="1" applyBorder="1" applyAlignment="1">
      <alignment horizontal="center" vertical="center" wrapText="1"/>
    </xf>
    <xf numFmtId="0" fontId="0" fillId="0" borderId="1" xfId="0" applyFill="1" applyBorder="1" applyAlignment="1">
      <alignment horizontal="center" vertical="center" wrapText="1"/>
    </xf>
    <xf numFmtId="0" fontId="0" fillId="0" borderId="0" xfId="0" applyFill="1"/>
    <xf numFmtId="0" fontId="11"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3" fillId="0"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0" fillId="0" borderId="0" xfId="0" applyFill="1" applyAlignment="1">
      <alignment horizontal="center" vertical="center" wrapText="1"/>
    </xf>
    <xf numFmtId="0" fontId="0" fillId="0" borderId="0" xfId="0" applyFill="1" applyAlignment="1">
      <alignment vertical="center" wrapText="1"/>
    </xf>
    <xf numFmtId="0" fontId="0" fillId="0" borderId="1" xfId="0" applyFill="1" applyBorder="1" applyAlignment="1">
      <alignment vertical="center" wrapText="1"/>
    </xf>
    <xf numFmtId="0" fontId="0" fillId="8" borderId="1" xfId="0" applyFill="1" applyBorder="1" applyAlignment="1">
      <alignment horizontal="center" vertical="center" wrapText="1"/>
    </xf>
    <xf numFmtId="0" fontId="19" fillId="0" borderId="1" xfId="0" applyFont="1" applyBorder="1" applyAlignment="1">
      <alignment horizontal="center" vertical="center"/>
    </xf>
    <xf numFmtId="0" fontId="1"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21" fillId="5" borderId="1" xfId="0" applyFont="1" applyFill="1" applyBorder="1" applyAlignment="1">
      <alignment horizontal="left" vertical="top" wrapText="1"/>
    </xf>
    <xf numFmtId="0" fontId="22" fillId="2" borderId="1" xfId="0" applyFont="1" applyFill="1" applyBorder="1" applyAlignment="1">
      <alignment horizontal="left" vertical="top"/>
    </xf>
    <xf numFmtId="0" fontId="21" fillId="5" borderId="1" xfId="0" applyFont="1" applyFill="1" applyBorder="1" applyAlignment="1">
      <alignment horizontal="center" vertical="center" wrapText="1"/>
    </xf>
    <xf numFmtId="0" fontId="21" fillId="5" borderId="1" xfId="0" applyFont="1" applyFill="1" applyBorder="1" applyAlignment="1">
      <alignment horizontal="center" vertical="top" wrapText="1"/>
    </xf>
    <xf numFmtId="0" fontId="18" fillId="0" borderId="1" xfId="0" applyFont="1" applyFill="1" applyBorder="1" applyAlignment="1">
      <alignment vertical="center" wrapText="1"/>
    </xf>
    <xf numFmtId="0" fontId="1" fillId="0" borderId="1" xfId="0" applyFont="1" applyFill="1" applyBorder="1" applyAlignment="1">
      <alignment vertical="center" wrapText="1"/>
    </xf>
    <xf numFmtId="0" fontId="3" fillId="5"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7" fillId="0" borderId="1" xfId="0" applyFont="1" applyFill="1" applyBorder="1" applyAlignment="1">
      <alignment wrapText="1"/>
    </xf>
    <xf numFmtId="0" fontId="0" fillId="0" borderId="1" xfId="0" applyBorder="1" applyAlignment="1">
      <alignment horizontal="center" vertical="center" wrapText="1"/>
    </xf>
    <xf numFmtId="0" fontId="11" fillId="0" borderId="1" xfId="0" applyFont="1" applyBorder="1" applyAlignment="1">
      <alignment horizontal="center" vertical="center" wrapText="1"/>
    </xf>
    <xf numFmtId="0" fontId="0" fillId="0" borderId="1" xfId="0" applyFill="1" applyBorder="1" applyAlignment="1">
      <alignment horizontal="center" vertical="center" wrapText="1"/>
    </xf>
    <xf numFmtId="0" fontId="18" fillId="0" borderId="1" xfId="0" applyFont="1" applyBorder="1" applyAlignment="1">
      <alignment horizontal="center" vertical="center" wrapText="1"/>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11" fillId="0" borderId="1" xfId="0" applyFont="1" applyBorder="1" applyAlignment="1">
      <alignment horizontal="center" vertical="center" wrapText="1"/>
    </xf>
    <xf numFmtId="0" fontId="18" fillId="0" borderId="1" xfId="0" applyFont="1" applyFill="1" applyBorder="1" applyAlignment="1">
      <alignment horizontal="center" vertical="center" wrapText="1"/>
    </xf>
    <xf numFmtId="0" fontId="0" fillId="0" borderId="1" xfId="0" applyFill="1" applyBorder="1" applyAlignment="1">
      <alignment horizontal="center" vertical="top" wrapText="1"/>
    </xf>
    <xf numFmtId="0" fontId="4" fillId="6"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164" fontId="3" fillId="6" borderId="1" xfId="0" applyNumberFormat="1" applyFont="1" applyFill="1" applyBorder="1" applyAlignment="1">
      <alignment horizontal="center" vertical="center" wrapText="1"/>
    </xf>
    <xf numFmtId="0" fontId="2" fillId="6"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164" fontId="3" fillId="0" borderId="1" xfId="0" applyNumberFormat="1" applyFont="1" applyBorder="1" applyAlignment="1">
      <alignment horizontal="center" vertical="center" wrapText="1"/>
    </xf>
    <xf numFmtId="0" fontId="12" fillId="0" borderId="0" xfId="0" applyFont="1" applyAlignment="1">
      <alignment horizontal="center" vertical="center" textRotation="90" wrapText="1"/>
    </xf>
    <xf numFmtId="0" fontId="3" fillId="0" borderId="0" xfId="0" applyFont="1" applyAlignment="1">
      <alignment horizontal="center" vertical="center" wrapText="1"/>
    </xf>
    <xf numFmtId="164" fontId="3" fillId="0" borderId="0" xfId="0" applyNumberFormat="1" applyFont="1" applyAlignment="1">
      <alignment horizontal="center" vertical="center" wrapText="1"/>
    </xf>
    <xf numFmtId="0" fontId="23" fillId="0" borderId="0" xfId="0" applyFont="1" applyFill="1" applyAlignment="1">
      <alignment horizontal="center" vertical="center" wrapText="1"/>
    </xf>
    <xf numFmtId="0" fontId="24" fillId="0" borderId="0" xfId="0" applyFont="1" applyFill="1" applyAlignment="1">
      <alignment horizontal="center" vertical="center" wrapText="1"/>
    </xf>
    <xf numFmtId="0" fontId="11" fillId="4"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22" fillId="2" borderId="1" xfId="0" applyFont="1" applyFill="1" applyBorder="1" applyAlignment="1">
      <alignment horizontal="left" vertical="top" wrapText="1"/>
    </xf>
    <xf numFmtId="0" fontId="7" fillId="2" borderId="1" xfId="0" applyFont="1" applyFill="1" applyBorder="1" applyAlignment="1">
      <alignment vertical="center" wrapText="1"/>
    </xf>
    <xf numFmtId="0" fontId="7" fillId="2" borderId="1" xfId="0" applyFont="1" applyFill="1" applyBorder="1" applyAlignment="1">
      <alignment horizontal="left" vertical="top" wrapText="1"/>
    </xf>
    <xf numFmtId="0" fontId="7" fillId="0" borderId="1" xfId="0" applyFont="1" applyFill="1" applyBorder="1" applyAlignment="1">
      <alignment horizontal="center" vertical="center" wrapText="1"/>
    </xf>
    <xf numFmtId="0" fontId="7" fillId="0" borderId="1" xfId="0" applyFont="1" applyBorder="1" applyAlignment="1">
      <alignment vertical="center" wrapText="1"/>
    </xf>
    <xf numFmtId="0" fontId="7" fillId="0" borderId="0" xfId="0" applyFont="1" applyAlignment="1">
      <alignment vertical="center" wrapText="1"/>
    </xf>
    <xf numFmtId="0" fontId="7" fillId="0" borderId="0" xfId="0" applyFont="1" applyFill="1" applyAlignment="1">
      <alignment horizontal="center" vertical="center" wrapText="1"/>
    </xf>
    <xf numFmtId="0" fontId="7" fillId="0" borderId="0" xfId="0" applyFont="1" applyFill="1" applyAlignment="1">
      <alignment horizontal="left"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wrapText="1"/>
    </xf>
    <xf numFmtId="0" fontId="21" fillId="0" borderId="1" xfId="0" applyFont="1" applyFill="1" applyBorder="1" applyAlignment="1">
      <alignment horizontal="left" vertical="top" wrapText="1"/>
    </xf>
    <xf numFmtId="0" fontId="21" fillId="0" borderId="1" xfId="0" applyFont="1" applyFill="1" applyBorder="1" applyAlignment="1">
      <alignment horizontal="center" vertical="top" wrapText="1"/>
    </xf>
    <xf numFmtId="0" fontId="22" fillId="0" borderId="1" xfId="0" applyFont="1" applyFill="1" applyBorder="1" applyAlignment="1">
      <alignment horizontal="left" vertical="top" wrapText="1"/>
    </xf>
    <xf numFmtId="0" fontId="7" fillId="0" borderId="1" xfId="0" applyFont="1" applyFill="1" applyBorder="1" applyAlignment="1">
      <alignment horizontal="left" vertical="top" wrapText="1"/>
    </xf>
    <xf numFmtId="0" fontId="7" fillId="0" borderId="1" xfId="0" applyFont="1" applyFill="1" applyBorder="1" applyAlignment="1">
      <alignment vertical="center" wrapText="1"/>
    </xf>
    <xf numFmtId="0" fontId="2" fillId="5" borderId="1" xfId="0"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0" fontId="3" fillId="12" borderId="1" xfId="0" applyFont="1" applyFill="1" applyBorder="1" applyAlignment="1">
      <alignment horizontal="center" vertical="center" wrapText="1"/>
    </xf>
    <xf numFmtId="0" fontId="3" fillId="11"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5" fillId="13" borderId="1" xfId="0" applyFont="1" applyFill="1" applyBorder="1" applyAlignment="1">
      <alignment horizontal="center" vertical="center" wrapText="1"/>
    </xf>
    <xf numFmtId="0" fontId="3" fillId="13" borderId="1" xfId="0" applyFont="1" applyFill="1" applyBorder="1" applyAlignment="1">
      <alignment horizontal="center" vertical="center" wrapText="1"/>
    </xf>
    <xf numFmtId="0" fontId="2" fillId="13" borderId="1" xfId="0" applyFont="1" applyFill="1" applyBorder="1" applyAlignment="1">
      <alignment horizontal="center" vertical="center" wrapText="1"/>
    </xf>
    <xf numFmtId="0" fontId="5" fillId="10" borderId="1" xfId="0" applyFont="1" applyFill="1" applyBorder="1" applyAlignment="1">
      <alignment horizontal="center" vertical="center" wrapText="1"/>
    </xf>
    <xf numFmtId="0" fontId="3" fillId="10" borderId="1" xfId="0" applyFont="1" applyFill="1" applyBorder="1" applyAlignment="1">
      <alignment horizontal="center" vertical="center" wrapText="1"/>
    </xf>
    <xf numFmtId="0" fontId="5" fillId="14" borderId="1" xfId="0" applyFont="1" applyFill="1" applyBorder="1" applyAlignment="1">
      <alignment horizontal="center" vertical="center" wrapText="1"/>
    </xf>
    <xf numFmtId="0" fontId="3" fillId="14" borderId="1" xfId="0" applyFont="1" applyFill="1" applyBorder="1" applyAlignment="1">
      <alignment horizontal="center" vertical="center" wrapText="1"/>
    </xf>
    <xf numFmtId="0" fontId="2" fillId="14"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0" fillId="0" borderId="1" xfId="0" applyBorder="1" applyAlignment="1">
      <alignment horizontal="center" vertical="center" wrapText="1"/>
    </xf>
    <xf numFmtId="0" fontId="18" fillId="0" borderId="1" xfId="0" applyFont="1" applyBorder="1" applyAlignment="1">
      <alignment horizontal="center" vertical="center" wrapText="1"/>
    </xf>
    <xf numFmtId="14" fontId="0" fillId="0" borderId="6" xfId="0" applyNumberFormat="1" applyBorder="1" applyAlignment="1">
      <alignment horizontal="center" vertical="center" wrapText="1"/>
    </xf>
    <xf numFmtId="0" fontId="18" fillId="0" borderId="6" xfId="0" applyFont="1" applyBorder="1" applyAlignment="1">
      <alignment horizontal="center" vertical="center" wrapText="1"/>
    </xf>
    <xf numFmtId="0" fontId="0" fillId="9" borderId="1" xfId="0" applyFill="1" applyBorder="1" applyAlignment="1">
      <alignment horizontal="center" vertical="center" wrapText="1"/>
    </xf>
    <xf numFmtId="164" fontId="3" fillId="3"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28" fillId="0" borderId="1" xfId="0" applyFont="1" applyBorder="1" applyAlignment="1">
      <alignment horizontal="center" vertical="center" wrapText="1"/>
    </xf>
    <xf numFmtId="0" fontId="0" fillId="0" borderId="1" xfId="0" applyBorder="1" applyAlignment="1">
      <alignment vertical="center" wrapText="1"/>
    </xf>
    <xf numFmtId="0" fontId="0" fillId="9" borderId="1" xfId="0" applyFill="1" applyBorder="1" applyAlignment="1">
      <alignment vertical="center" wrapText="1"/>
    </xf>
    <xf numFmtId="0" fontId="0" fillId="0" borderId="0" xfId="0" applyAlignment="1">
      <alignment horizontal="center" vertical="center"/>
    </xf>
    <xf numFmtId="0" fontId="18" fillId="0" borderId="1" xfId="0" applyFont="1" applyBorder="1" applyAlignment="1">
      <alignment horizontal="center" vertical="center" wrapText="1"/>
    </xf>
    <xf numFmtId="0" fontId="0" fillId="0" borderId="1" xfId="0" applyBorder="1" applyAlignment="1">
      <alignment horizontal="center" vertical="center" wrapText="1"/>
    </xf>
    <xf numFmtId="0" fontId="0" fillId="6" borderId="1" xfId="0" applyFill="1" applyBorder="1" applyAlignment="1">
      <alignment horizontal="center" vertical="center" wrapText="1"/>
    </xf>
    <xf numFmtId="0" fontId="1" fillId="0" borderId="1"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0" fillId="0" borderId="1" xfId="0" applyBorder="1"/>
    <xf numFmtId="0" fontId="28" fillId="0" borderId="1" xfId="0" applyFont="1" applyFill="1" applyBorder="1" applyAlignment="1">
      <alignment horizontal="center" vertical="center" wrapText="1"/>
    </xf>
    <xf numFmtId="164" fontId="3" fillId="0" borderId="0" xfId="0" applyNumberFormat="1" applyFont="1" applyFill="1" applyAlignment="1">
      <alignment horizontal="center" vertical="center" wrapText="1"/>
    </xf>
    <xf numFmtId="0" fontId="3" fillId="0" borderId="0" xfId="0" applyFont="1" applyFill="1" applyAlignment="1">
      <alignment horizontal="center" vertical="center" wrapText="1"/>
    </xf>
    <xf numFmtId="0" fontId="4" fillId="2" borderId="1" xfId="0"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0" fontId="17" fillId="8"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0" fillId="0" borderId="1" xfId="0" applyFill="1" applyBorder="1" applyAlignment="1">
      <alignment horizontal="center" vertical="center" wrapText="1"/>
    </xf>
    <xf numFmtId="0" fontId="18" fillId="0"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0" borderId="1" xfId="0" applyBorder="1" applyAlignment="1">
      <alignment horizontal="center" vertical="center" wrapText="1"/>
    </xf>
    <xf numFmtId="0" fontId="11" fillId="0" borderId="1" xfId="0" applyFont="1" applyBorder="1" applyAlignment="1">
      <alignment horizontal="center" vertical="center" wrapText="1"/>
    </xf>
    <xf numFmtId="0" fontId="0" fillId="8" borderId="1" xfId="0" applyFill="1" applyBorder="1" applyAlignment="1">
      <alignment horizontal="center" vertical="center" wrapText="1"/>
    </xf>
    <xf numFmtId="0" fontId="0" fillId="5" borderId="1" xfId="0" applyFill="1" applyBorder="1" applyAlignment="1">
      <alignment horizontal="center" vertical="center" wrapText="1"/>
    </xf>
    <xf numFmtId="0" fontId="17" fillId="13" borderId="1" xfId="0" applyFont="1" applyFill="1" applyBorder="1" applyAlignment="1">
      <alignment horizontal="center" vertical="center" wrapText="1"/>
    </xf>
    <xf numFmtId="0" fontId="3" fillId="19" borderId="1" xfId="0" applyFont="1" applyFill="1" applyBorder="1" applyAlignment="1">
      <alignment horizontal="center" vertical="center" wrapText="1"/>
    </xf>
    <xf numFmtId="0" fontId="4" fillId="19" borderId="1" xfId="0" applyFont="1" applyFill="1" applyBorder="1" applyAlignment="1">
      <alignment horizontal="center" vertical="center" wrapText="1"/>
    </xf>
    <xf numFmtId="0" fontId="3" fillId="16" borderId="1" xfId="0" applyFont="1" applyFill="1" applyBorder="1" applyAlignment="1">
      <alignment horizontal="center" vertical="center" wrapText="1"/>
    </xf>
    <xf numFmtId="0" fontId="4" fillId="18" borderId="1" xfId="0" applyFont="1" applyFill="1" applyBorder="1" applyAlignment="1">
      <alignment horizontal="center" vertical="center" wrapText="1"/>
    </xf>
    <xf numFmtId="0" fontId="4" fillId="20" borderId="1" xfId="0" applyFont="1" applyFill="1" applyBorder="1" applyAlignment="1">
      <alignment horizontal="center" vertical="center" wrapText="1"/>
    </xf>
    <xf numFmtId="0" fontId="3" fillId="0" borderId="1" xfId="0" applyFont="1" applyFill="1" applyBorder="1" applyAlignment="1">
      <alignment vertical="center" wrapText="1"/>
    </xf>
    <xf numFmtId="0" fontId="4" fillId="0" borderId="1" xfId="0" applyFont="1" applyFill="1" applyBorder="1" applyAlignment="1">
      <alignment vertical="center" wrapText="1"/>
    </xf>
    <xf numFmtId="0" fontId="5"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18" fillId="9" borderId="1" xfId="0" applyFont="1" applyFill="1" applyBorder="1" applyAlignment="1">
      <alignment horizontal="center" vertical="center" wrapText="1"/>
    </xf>
    <xf numFmtId="0" fontId="25" fillId="9" borderId="1" xfId="0" applyFont="1" applyFill="1" applyBorder="1" applyAlignment="1">
      <alignment horizontal="center" vertical="center" wrapText="1"/>
    </xf>
    <xf numFmtId="0" fontId="18" fillId="17" borderId="1" xfId="0" applyFont="1" applyFill="1" applyBorder="1" applyAlignment="1">
      <alignment horizontal="center" vertical="center" wrapText="1"/>
    </xf>
    <xf numFmtId="0" fontId="25" fillId="17" borderId="1" xfId="0" applyFont="1" applyFill="1" applyBorder="1" applyAlignment="1">
      <alignment horizontal="center" vertical="center" wrapText="1"/>
    </xf>
    <xf numFmtId="0" fontId="23" fillId="9" borderId="1" xfId="0" applyFont="1" applyFill="1" applyBorder="1" applyAlignment="1">
      <alignment horizontal="center" vertical="center" wrapText="1"/>
    </xf>
    <xf numFmtId="0" fontId="23" fillId="21" borderId="1" xfId="0" applyFont="1" applyFill="1" applyBorder="1" applyAlignment="1">
      <alignment horizontal="center" vertical="center" wrapText="1"/>
    </xf>
    <xf numFmtId="0" fontId="25" fillId="21" borderId="1"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7" xfId="0" applyFill="1" applyBorder="1" applyAlignment="1">
      <alignment horizontal="center" vertical="center" wrapText="1"/>
    </xf>
    <xf numFmtId="0" fontId="0" fillId="0" borderId="8" xfId="0" applyFill="1" applyBorder="1" applyAlignment="1">
      <alignment horizontal="center" vertical="center" wrapText="1"/>
    </xf>
    <xf numFmtId="0" fontId="14" fillId="0" borderId="1" xfId="0" applyFont="1" applyBorder="1" applyAlignment="1">
      <alignment horizontal="center"/>
    </xf>
    <xf numFmtId="0" fontId="11"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18" fillId="2" borderId="6"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7" fillId="0" borderId="1" xfId="0" applyFont="1" applyBorder="1" applyAlignment="1">
      <alignment horizontal="center" vertical="center" wrapText="1"/>
    </xf>
    <xf numFmtId="0" fontId="15" fillId="0" borderId="0" xfId="0" applyFont="1" applyAlignment="1">
      <alignment horizontal="center" vertical="center" wrapText="1"/>
    </xf>
    <xf numFmtId="0" fontId="9" fillId="0" borderId="2"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0" fontId="26" fillId="0" borderId="1"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18" fillId="21" borderId="1" xfId="0" applyFont="1" applyFill="1" applyBorder="1" applyAlignment="1">
      <alignment horizontal="center" vertical="center" wrapText="1"/>
    </xf>
    <xf numFmtId="0" fontId="25" fillId="17"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17" borderId="1" xfId="0" applyFont="1" applyFill="1" applyBorder="1" applyAlignment="1">
      <alignment horizontal="center" vertical="center" wrapText="1"/>
    </xf>
    <xf numFmtId="0" fontId="18" fillId="9" borderId="1" xfId="0" applyFont="1" applyFill="1" applyBorder="1" applyAlignment="1">
      <alignment horizontal="center" vertical="center" wrapText="1"/>
    </xf>
    <xf numFmtId="0" fontId="17" fillId="17" borderId="1" xfId="0" applyFont="1" applyFill="1" applyBorder="1" applyAlignment="1">
      <alignment horizontal="center" vertical="center" wrapText="1"/>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18"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9" xfId="0" applyFill="1" applyBorder="1" applyAlignment="1">
      <alignment horizontal="center" vertical="center" wrapText="1"/>
    </xf>
    <xf numFmtId="0" fontId="0" fillId="0" borderId="4" xfId="0" applyFill="1" applyBorder="1" applyAlignment="1">
      <alignment horizontal="center" vertical="center" wrapText="1"/>
    </xf>
    <xf numFmtId="0" fontId="0" fillId="0" borderId="5" xfId="0" applyFill="1" applyBorder="1" applyAlignment="1">
      <alignment horizontal="center" vertical="center" wrapText="1"/>
    </xf>
    <xf numFmtId="0" fontId="0" fillId="7" borderId="1" xfId="0" applyFill="1" applyBorder="1" applyAlignment="1">
      <alignment horizontal="center" vertical="center" wrapText="1"/>
    </xf>
    <xf numFmtId="0" fontId="0" fillId="6" borderId="1" xfId="0" applyFill="1" applyBorder="1" applyAlignment="1">
      <alignment horizontal="center" vertical="center" wrapText="1"/>
    </xf>
    <xf numFmtId="0" fontId="12"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top" wrapText="1"/>
    </xf>
    <xf numFmtId="0" fontId="11" fillId="2"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27" fillId="0" borderId="1" xfId="0" applyFont="1" applyBorder="1" applyAlignment="1">
      <alignment horizontal="center" vertical="center" wrapText="1"/>
    </xf>
    <xf numFmtId="0" fontId="11" fillId="8" borderId="1" xfId="0" applyFont="1" applyFill="1" applyBorder="1" applyAlignment="1">
      <alignment horizontal="center" vertical="center" wrapText="1"/>
    </xf>
    <xf numFmtId="0" fontId="0" fillId="8" borderId="1" xfId="0" applyFill="1" applyBorder="1" applyAlignment="1">
      <alignment horizontal="center" vertical="center" wrapText="1"/>
    </xf>
    <xf numFmtId="0" fontId="0" fillId="0" borderId="1" xfId="0" applyBorder="1" applyAlignment="1">
      <alignment horizontal="left" vertical="top" wrapText="1"/>
    </xf>
    <xf numFmtId="0" fontId="0" fillId="5" borderId="1" xfId="0" applyFill="1" applyBorder="1" applyAlignment="1">
      <alignment horizontal="center" vertical="center" wrapText="1"/>
    </xf>
    <xf numFmtId="0" fontId="18" fillId="5" borderId="1" xfId="0" applyFont="1" applyFill="1" applyBorder="1" applyAlignment="1">
      <alignment horizontal="center" vertical="center" wrapText="1"/>
    </xf>
    <xf numFmtId="0" fontId="20" fillId="2" borderId="1" xfId="0" applyFont="1" applyFill="1" applyBorder="1" applyAlignment="1">
      <alignment horizontal="center" vertical="center"/>
    </xf>
    <xf numFmtId="0" fontId="0" fillId="3" borderId="1" xfId="0" applyFill="1" applyBorder="1" applyAlignment="1">
      <alignment horizontal="center" vertical="center" wrapText="1"/>
    </xf>
    <xf numFmtId="0" fontId="0" fillId="9" borderId="1" xfId="0" applyFill="1" applyBorder="1" applyAlignment="1">
      <alignment horizontal="center" vertical="center" textRotation="90" wrapText="1"/>
    </xf>
    <xf numFmtId="0" fontId="12" fillId="15" borderId="1" xfId="0" applyFont="1" applyFill="1" applyBorder="1" applyAlignment="1">
      <alignment horizontal="center" vertical="center" textRotation="90" wrapText="1"/>
    </xf>
    <xf numFmtId="0" fontId="12" fillId="4" borderId="1" xfId="0" applyFont="1" applyFill="1" applyBorder="1" applyAlignment="1">
      <alignment horizontal="center" vertical="center" textRotation="90" wrapText="1"/>
    </xf>
    <xf numFmtId="0" fontId="0" fillId="15" borderId="1" xfId="0" applyFill="1" applyBorder="1" applyAlignment="1">
      <alignment horizontal="center" vertical="center" textRotation="90" wrapText="1"/>
    </xf>
    <xf numFmtId="0" fontId="12" fillId="9" borderId="1" xfId="0" applyFont="1" applyFill="1" applyBorder="1" applyAlignment="1">
      <alignment horizontal="center" vertical="center" textRotation="90" wrapText="1"/>
    </xf>
    <xf numFmtId="0" fontId="4" fillId="0" borderId="1" xfId="0" applyFont="1" applyFill="1" applyBorder="1" applyAlignment="1">
      <alignment horizontal="center" vertical="center" wrapText="1"/>
    </xf>
    <xf numFmtId="0" fontId="17" fillId="10" borderId="1" xfId="0" applyFont="1" applyFill="1" applyBorder="1" applyAlignment="1">
      <alignment horizontal="center" vertical="center" wrapText="1"/>
    </xf>
    <xf numFmtId="0" fontId="17" fillId="13" borderId="1"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17" fillId="14" borderId="1"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27" fillId="0"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AEF8CA"/>
      <color rgb="FFFF66CC"/>
      <color rgb="FF994227"/>
      <color rgb="FFFADCD4"/>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0</xdr:colOff>
      <xdr:row>9</xdr:row>
      <xdr:rowOff>100854</xdr:rowOff>
    </xdr:from>
    <xdr:ext cx="7956176" cy="5154706"/>
    <xdr:sp macro="" textlink="">
      <xdr:nvSpPr>
        <xdr:cNvPr id="2" name="30 Dikdörtgen">
          <a:extLst>
            <a:ext uri="{FF2B5EF4-FFF2-40B4-BE49-F238E27FC236}">
              <a16:creationId xmlns:a16="http://schemas.microsoft.com/office/drawing/2014/main" id="{00000000-0008-0000-0000-000002000000}"/>
            </a:ext>
          </a:extLst>
        </xdr:cNvPr>
        <xdr:cNvSpPr/>
      </xdr:nvSpPr>
      <xdr:spPr>
        <a:xfrm>
          <a:off x="0" y="1815354"/>
          <a:ext cx="7956176" cy="5154706"/>
        </a:xfrm>
        <a:prstGeom prst="rect">
          <a:avLst/>
        </a:prstGeom>
        <a:noFill/>
      </xdr:spPr>
      <xdr:txBody>
        <a:bodyPr wrap="square" lIns="91440" tIns="45720" rIns="91440" bIns="45720">
          <a:noAutofit/>
        </a:bodyPr>
        <a:lstStyle/>
        <a:p>
          <a:pPr algn="ctr"/>
          <a:r>
            <a:rPr lang="tr-TR" sz="4400" b="0" cap="none" spc="0" baseline="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latin typeface="Arial Black" panose="020B0A04020102020204" pitchFamily="34" charset="0"/>
              <a:cs typeface="Aharoni" panose="02010803020104030203" pitchFamily="2" charset="-79"/>
            </a:rPr>
            <a:t>TUZLA MAHİR İZ ANADOLU İMAM HATİP LİSESİ </a:t>
          </a:r>
        </a:p>
        <a:p>
          <a:pPr algn="ctr"/>
          <a:r>
            <a:rPr lang="tr-TR" sz="4400" b="0" cap="none" spc="0" baseline="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latin typeface="Arial Black" panose="020B0A04020102020204" pitchFamily="34" charset="0"/>
              <a:cs typeface="Aharoni" panose="02010803020104030203" pitchFamily="2" charset="-79"/>
            </a:rPr>
            <a:t>KOÇLUK  TYT  -  AYT </a:t>
          </a:r>
        </a:p>
        <a:p>
          <a:pPr algn="ctr"/>
          <a:r>
            <a:rPr lang="tr-TR" sz="4400" b="0" cap="none" spc="0" baseline="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latin typeface="Arial Black" panose="020B0A04020102020204" pitchFamily="34" charset="0"/>
              <a:cs typeface="Aharoni" panose="02010803020104030203" pitchFamily="2" charset="-79"/>
            </a:rPr>
            <a:t>PLANLAMA DEFTERİ</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5</xdr:col>
      <xdr:colOff>34636</xdr:colOff>
      <xdr:row>29</xdr:row>
      <xdr:rowOff>34636</xdr:rowOff>
    </xdr:from>
    <xdr:to>
      <xdr:col>6</xdr:col>
      <xdr:colOff>2346614</xdr:colOff>
      <xdr:row>33</xdr:row>
      <xdr:rowOff>259773</xdr:rowOff>
    </xdr:to>
    <xdr:pic>
      <xdr:nvPicPr>
        <xdr:cNvPr id="2" name="Picture 2" descr="C:\Documents and Settings\a\Desktop\Yeni Klasör\image005.jpg">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77045" y="8754341"/>
          <a:ext cx="2511137" cy="1333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1:K56"/>
  <sheetViews>
    <sheetView view="pageBreakPreview" topLeftCell="A12" zoomScale="85" zoomScaleNormal="100" zoomScaleSheetLayoutView="85" workbookViewId="0">
      <selection activeCell="D12" sqref="D12"/>
    </sheetView>
  </sheetViews>
  <sheetFormatPr defaultRowHeight="15" x14ac:dyDescent="0.25"/>
  <cols>
    <col min="2" max="2" width="29.140625" customWidth="1"/>
  </cols>
  <sheetData>
    <row r="41" spans="1:11" ht="45.75" customHeight="1" x14ac:dyDescent="0.45">
      <c r="B41" s="43" t="s">
        <v>530</v>
      </c>
      <c r="C41" s="167"/>
      <c r="D41" s="167"/>
      <c r="E41" s="167"/>
      <c r="F41" s="167"/>
      <c r="G41" s="167"/>
      <c r="H41" s="167"/>
      <c r="I41" s="167"/>
      <c r="J41" s="167"/>
    </row>
    <row r="42" spans="1:11" ht="36" customHeight="1" x14ac:dyDescent="0.45">
      <c r="B42" s="43" t="s">
        <v>528</v>
      </c>
      <c r="C42" s="167"/>
      <c r="D42" s="167"/>
      <c r="E42" s="167"/>
      <c r="F42" s="167"/>
      <c r="G42" s="167"/>
      <c r="H42" s="167"/>
      <c r="I42" s="167"/>
      <c r="J42" s="167"/>
    </row>
    <row r="43" spans="1:11" ht="43.5" customHeight="1" x14ac:dyDescent="0.45">
      <c r="B43" s="43" t="s">
        <v>529</v>
      </c>
      <c r="C43" s="167"/>
      <c r="D43" s="167"/>
      <c r="E43" s="167"/>
      <c r="F43" s="167"/>
      <c r="G43" s="167"/>
      <c r="H43" s="167"/>
      <c r="I43" s="167"/>
      <c r="J43" s="167"/>
    </row>
    <row r="46" spans="1:11" x14ac:dyDescent="0.25">
      <c r="A46" s="35" t="s">
        <v>0</v>
      </c>
      <c r="B46" s="168" t="s">
        <v>539</v>
      </c>
      <c r="C46" s="168"/>
      <c r="D46" s="168"/>
      <c r="E46" s="168"/>
      <c r="F46" s="168"/>
      <c r="G46" s="168" t="s">
        <v>428</v>
      </c>
      <c r="H46" s="168"/>
      <c r="I46" s="168"/>
      <c r="J46" s="168"/>
      <c r="K46" s="34"/>
    </row>
    <row r="47" spans="1:11" x14ac:dyDescent="0.25">
      <c r="A47" s="33">
        <v>1</v>
      </c>
      <c r="B47" s="169" t="s">
        <v>534</v>
      </c>
      <c r="C47" s="169"/>
      <c r="D47" s="169"/>
      <c r="E47" s="169"/>
      <c r="F47" s="169"/>
      <c r="G47" s="33" t="s">
        <v>292</v>
      </c>
      <c r="H47" s="33" t="s">
        <v>293</v>
      </c>
      <c r="I47" s="33" t="s">
        <v>294</v>
      </c>
      <c r="J47" s="33" t="s">
        <v>295</v>
      </c>
      <c r="K47" s="34"/>
    </row>
    <row r="48" spans="1:11" x14ac:dyDescent="0.25">
      <c r="A48" s="36">
        <v>2</v>
      </c>
      <c r="B48" s="164" t="s">
        <v>535</v>
      </c>
      <c r="C48" s="165"/>
      <c r="D48" s="165"/>
      <c r="E48" s="165"/>
      <c r="F48" s="166"/>
      <c r="G48" s="36" t="s">
        <v>292</v>
      </c>
      <c r="H48" s="36" t="s">
        <v>293</v>
      </c>
      <c r="I48" s="36" t="s">
        <v>294</v>
      </c>
      <c r="J48" s="36" t="s">
        <v>295</v>
      </c>
      <c r="K48" s="34"/>
    </row>
    <row r="49" spans="1:11" ht="15" customHeight="1" x14ac:dyDescent="0.25">
      <c r="A49" s="36">
        <v>3</v>
      </c>
      <c r="B49" s="164" t="s">
        <v>427</v>
      </c>
      <c r="C49" s="165"/>
      <c r="D49" s="165"/>
      <c r="E49" s="165"/>
      <c r="F49" s="166"/>
      <c r="G49" s="36" t="s">
        <v>292</v>
      </c>
      <c r="H49" s="36" t="s">
        <v>293</v>
      </c>
      <c r="I49" s="36" t="s">
        <v>294</v>
      </c>
      <c r="J49" s="36"/>
      <c r="K49" s="34"/>
    </row>
    <row r="50" spans="1:11" x14ac:dyDescent="0.25">
      <c r="A50" s="36">
        <v>4</v>
      </c>
      <c r="B50" s="164" t="s">
        <v>536</v>
      </c>
      <c r="C50" s="165"/>
      <c r="D50" s="165"/>
      <c r="E50" s="165"/>
      <c r="F50" s="166"/>
      <c r="G50" s="36" t="s">
        <v>292</v>
      </c>
      <c r="H50" s="36" t="s">
        <v>293</v>
      </c>
      <c r="I50" s="36" t="s">
        <v>294</v>
      </c>
      <c r="J50" s="36" t="s">
        <v>295</v>
      </c>
      <c r="K50" s="34"/>
    </row>
    <row r="51" spans="1:11" ht="15" customHeight="1" x14ac:dyDescent="0.25">
      <c r="A51" s="36">
        <v>5</v>
      </c>
      <c r="B51" s="164" t="s">
        <v>537</v>
      </c>
      <c r="C51" s="165"/>
      <c r="D51" s="165"/>
      <c r="E51" s="165"/>
      <c r="F51" s="166"/>
      <c r="G51" s="36" t="s">
        <v>292</v>
      </c>
      <c r="H51" s="36" t="s">
        <v>293</v>
      </c>
      <c r="I51" s="36" t="s">
        <v>294</v>
      </c>
      <c r="J51" s="36" t="s">
        <v>295</v>
      </c>
      <c r="K51" s="34"/>
    </row>
    <row r="52" spans="1:11" ht="15" customHeight="1" x14ac:dyDescent="0.25">
      <c r="A52" s="36">
        <v>6</v>
      </c>
      <c r="B52" s="164" t="s">
        <v>532</v>
      </c>
      <c r="C52" s="165"/>
      <c r="D52" s="165"/>
      <c r="E52" s="165"/>
      <c r="F52" s="166"/>
      <c r="G52" s="36" t="s">
        <v>292</v>
      </c>
      <c r="H52" s="36" t="s">
        <v>293</v>
      </c>
      <c r="I52" s="36" t="s">
        <v>294</v>
      </c>
      <c r="J52" s="36" t="s">
        <v>295</v>
      </c>
      <c r="K52" s="34"/>
    </row>
    <row r="53" spans="1:11" ht="15" customHeight="1" x14ac:dyDescent="0.25">
      <c r="A53" s="36">
        <v>7</v>
      </c>
      <c r="B53" s="164" t="s">
        <v>429</v>
      </c>
      <c r="C53" s="165"/>
      <c r="D53" s="165"/>
      <c r="E53" s="165"/>
      <c r="F53" s="166"/>
      <c r="G53" s="36" t="s">
        <v>292</v>
      </c>
      <c r="H53" s="36" t="s">
        <v>293</v>
      </c>
      <c r="I53" s="36" t="s">
        <v>294</v>
      </c>
      <c r="J53" s="36" t="s">
        <v>295</v>
      </c>
      <c r="K53" s="34"/>
    </row>
    <row r="54" spans="1:11" ht="15" customHeight="1" x14ac:dyDescent="0.25">
      <c r="A54" s="36">
        <v>9</v>
      </c>
      <c r="B54" s="164" t="s">
        <v>533</v>
      </c>
      <c r="C54" s="165"/>
      <c r="D54" s="165"/>
      <c r="E54" s="165"/>
      <c r="F54" s="166"/>
      <c r="G54" s="36" t="s">
        <v>292</v>
      </c>
      <c r="H54" s="36" t="s">
        <v>293</v>
      </c>
      <c r="I54" s="36" t="s">
        <v>294</v>
      </c>
      <c r="J54" s="36" t="s">
        <v>295</v>
      </c>
      <c r="K54" s="34"/>
    </row>
    <row r="55" spans="1:11" ht="30" customHeight="1" x14ac:dyDescent="0.25">
      <c r="A55" s="36">
        <v>10</v>
      </c>
      <c r="B55" s="164" t="s">
        <v>430</v>
      </c>
      <c r="C55" s="165"/>
      <c r="D55" s="165"/>
      <c r="E55" s="165"/>
      <c r="F55" s="166"/>
      <c r="G55" s="36" t="s">
        <v>292</v>
      </c>
      <c r="H55" s="36" t="s">
        <v>293</v>
      </c>
      <c r="I55" s="36" t="s">
        <v>294</v>
      </c>
      <c r="J55" s="36" t="s">
        <v>295</v>
      </c>
      <c r="K55" s="34"/>
    </row>
    <row r="56" spans="1:11" ht="15" customHeight="1" x14ac:dyDescent="0.25">
      <c r="A56" s="36">
        <v>12</v>
      </c>
      <c r="B56" s="164" t="s">
        <v>538</v>
      </c>
      <c r="C56" s="165"/>
      <c r="D56" s="165"/>
      <c r="E56" s="165"/>
      <c r="F56" s="166"/>
      <c r="G56" s="36" t="s">
        <v>292</v>
      </c>
      <c r="H56" s="36" t="s">
        <v>293</v>
      </c>
      <c r="I56" s="36" t="s">
        <v>294</v>
      </c>
      <c r="J56" s="36" t="s">
        <v>295</v>
      </c>
      <c r="K56" s="34"/>
    </row>
  </sheetData>
  <mergeCells count="15">
    <mergeCell ref="B56:F56"/>
    <mergeCell ref="B55:F55"/>
    <mergeCell ref="B54:F54"/>
    <mergeCell ref="B53:F53"/>
    <mergeCell ref="C41:J41"/>
    <mergeCell ref="C42:J42"/>
    <mergeCell ref="C43:J43"/>
    <mergeCell ref="G46:J46"/>
    <mergeCell ref="B46:F46"/>
    <mergeCell ref="B47:F47"/>
    <mergeCell ref="B52:F52"/>
    <mergeCell ref="B51:F51"/>
    <mergeCell ref="B50:F50"/>
    <mergeCell ref="B49:F49"/>
    <mergeCell ref="B48:F48"/>
  </mergeCells>
  <pageMargins left="0.23622047244094491" right="0.23622047244094491" top="0.74803149606299213" bottom="0.74803149606299213" header="0.31496062992125984" footer="0.31496062992125984"/>
  <pageSetup paperSize="9" scale="80" orientation="portrait"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09"/>
  <sheetViews>
    <sheetView view="pageBreakPreview" zoomScale="90" zoomScaleNormal="100" zoomScaleSheetLayoutView="90" workbookViewId="0">
      <pane ySplit="1" topLeftCell="A44" activePane="bottomLeft" state="frozen"/>
      <selection pane="bottomLeft" activeCell="O3" sqref="O3"/>
    </sheetView>
  </sheetViews>
  <sheetFormatPr defaultRowHeight="46.5" customHeight="1" x14ac:dyDescent="0.25"/>
  <cols>
    <col min="1" max="1" width="3.42578125" style="31" customWidth="1"/>
    <col min="2" max="2" width="4.85546875" style="70" customWidth="1"/>
    <col min="3" max="3" width="3.5703125" style="71" bestFit="1" customWidth="1"/>
    <col min="4" max="4" width="8.5703125" style="131" bestFit="1" customWidth="1"/>
    <col min="5" max="5" width="8" style="132" bestFit="1" customWidth="1"/>
    <col min="6" max="6" width="9.28515625" style="28" customWidth="1"/>
    <col min="7" max="7" width="7.85546875" style="39" customWidth="1"/>
    <col min="8" max="8" width="9.5703125" style="39" bestFit="1" customWidth="1"/>
    <col min="9" max="9" width="14.140625" style="132" customWidth="1"/>
    <col min="10" max="10" width="3.42578125" style="132" bestFit="1" customWidth="1"/>
    <col min="11" max="11" width="13.7109375" style="132" customWidth="1"/>
    <col min="12" max="12" width="3.42578125" style="132" bestFit="1" customWidth="1"/>
    <col min="13" max="13" width="11.28515625" style="132" customWidth="1"/>
    <col min="14" max="14" width="3.42578125" style="132" bestFit="1" customWidth="1"/>
    <col min="15" max="15" width="12.42578125" style="132" customWidth="1"/>
    <col min="16" max="16" width="3.42578125" style="132" bestFit="1" customWidth="1"/>
    <col min="17" max="17" width="11" style="132" customWidth="1"/>
    <col min="18" max="18" width="3.5703125" style="132" bestFit="1" customWidth="1"/>
    <col min="19" max="19" width="11.5703125" style="132" customWidth="1"/>
    <col min="20" max="20" width="3.5703125" style="132" bestFit="1" customWidth="1"/>
    <col min="21" max="21" width="13.42578125" style="132" customWidth="1"/>
    <col min="22" max="22" width="3.5703125" style="132" bestFit="1" customWidth="1"/>
    <col min="23" max="16384" width="9.140625" style="123"/>
  </cols>
  <sheetData>
    <row r="1" spans="1:22" ht="46.5" customHeight="1" x14ac:dyDescent="0.25">
      <c r="A1" s="142" t="s">
        <v>342</v>
      </c>
      <c r="B1" s="133" t="s">
        <v>444</v>
      </c>
      <c r="C1" s="10" t="s">
        <v>338</v>
      </c>
      <c r="D1" s="134" t="s">
        <v>339</v>
      </c>
      <c r="E1" s="10" t="s">
        <v>340</v>
      </c>
      <c r="F1" s="133" t="s">
        <v>341</v>
      </c>
      <c r="G1" s="133" t="s">
        <v>463</v>
      </c>
      <c r="H1" s="133" t="s">
        <v>462</v>
      </c>
      <c r="I1" s="10" t="s">
        <v>851</v>
      </c>
      <c r="J1" s="10" t="s">
        <v>445</v>
      </c>
      <c r="K1" s="10" t="s">
        <v>446</v>
      </c>
      <c r="L1" s="10" t="s">
        <v>445</v>
      </c>
      <c r="M1" s="10" t="s">
        <v>846</v>
      </c>
      <c r="N1" s="10" t="s">
        <v>445</v>
      </c>
      <c r="O1" s="10" t="s">
        <v>847</v>
      </c>
      <c r="P1" s="10" t="s">
        <v>445</v>
      </c>
      <c r="Q1" s="10" t="s">
        <v>848</v>
      </c>
      <c r="R1" s="10" t="s">
        <v>445</v>
      </c>
      <c r="S1" s="10" t="s">
        <v>849</v>
      </c>
      <c r="T1" s="10" t="s">
        <v>445</v>
      </c>
      <c r="U1" s="10" t="s">
        <v>850</v>
      </c>
      <c r="V1" s="10" t="s">
        <v>445</v>
      </c>
    </row>
    <row r="2" spans="1:22" ht="46.5" customHeight="1" x14ac:dyDescent="0.25">
      <c r="A2" s="236" t="s">
        <v>329</v>
      </c>
      <c r="B2" s="237" t="s">
        <v>436</v>
      </c>
      <c r="C2" s="25">
        <v>1</v>
      </c>
      <c r="D2" s="93">
        <v>44802</v>
      </c>
      <c r="E2" s="141" t="s">
        <v>305</v>
      </c>
      <c r="F2" s="156"/>
      <c r="G2" s="138"/>
      <c r="H2" s="147" t="s">
        <v>714</v>
      </c>
      <c r="I2" s="141" t="s">
        <v>1</v>
      </c>
      <c r="J2" s="141"/>
      <c r="K2" s="141" t="s">
        <v>476</v>
      </c>
      <c r="L2" s="141"/>
      <c r="M2" s="141"/>
      <c r="N2" s="141"/>
      <c r="O2" s="141" t="s">
        <v>713</v>
      </c>
      <c r="P2" s="141"/>
      <c r="Q2" s="141" t="s">
        <v>58</v>
      </c>
      <c r="R2" s="141"/>
      <c r="S2" s="141" t="s">
        <v>69</v>
      </c>
      <c r="T2" s="141"/>
      <c r="U2" s="141" t="s">
        <v>77</v>
      </c>
      <c r="V2" s="141"/>
    </row>
    <row r="3" spans="1:22" ht="46.5" customHeight="1" x14ac:dyDescent="0.25">
      <c r="A3" s="236"/>
      <c r="B3" s="237"/>
      <c r="C3" s="25">
        <v>2</v>
      </c>
      <c r="D3" s="93">
        <v>44803</v>
      </c>
      <c r="E3" s="141" t="s">
        <v>306</v>
      </c>
      <c r="F3" s="156" t="s">
        <v>838</v>
      </c>
      <c r="G3" s="138"/>
      <c r="H3" s="140" t="s">
        <v>715</v>
      </c>
      <c r="I3" s="141" t="s">
        <v>1</v>
      </c>
      <c r="J3" s="141"/>
      <c r="K3" s="141" t="s">
        <v>476</v>
      </c>
      <c r="L3" s="141"/>
      <c r="M3" s="141"/>
      <c r="N3" s="141"/>
      <c r="O3" s="141" t="s">
        <v>713</v>
      </c>
      <c r="P3" s="141"/>
      <c r="Q3" s="141" t="s">
        <v>82</v>
      </c>
      <c r="R3" s="141"/>
      <c r="S3" s="141" t="s">
        <v>98</v>
      </c>
      <c r="T3" s="141"/>
      <c r="U3" s="141" t="s">
        <v>721</v>
      </c>
      <c r="V3" s="141"/>
    </row>
    <row r="4" spans="1:22" ht="46.5" customHeight="1" x14ac:dyDescent="0.25">
      <c r="A4" s="236"/>
      <c r="B4" s="237"/>
      <c r="C4" s="25">
        <v>3</v>
      </c>
      <c r="D4" s="93">
        <v>44804</v>
      </c>
      <c r="E4" s="141" t="s">
        <v>307</v>
      </c>
      <c r="F4" s="156"/>
      <c r="G4" s="138"/>
      <c r="H4" s="136" t="s">
        <v>716</v>
      </c>
      <c r="I4" s="141" t="s">
        <v>1</v>
      </c>
      <c r="J4" s="141"/>
      <c r="K4" s="141" t="s">
        <v>476</v>
      </c>
      <c r="L4" s="141"/>
      <c r="M4" s="141"/>
      <c r="N4" s="141"/>
      <c r="O4" s="141" t="s">
        <v>713</v>
      </c>
      <c r="P4" s="141"/>
      <c r="Q4" s="141" t="s">
        <v>82</v>
      </c>
      <c r="R4" s="141"/>
      <c r="S4" s="141" t="s">
        <v>717</v>
      </c>
      <c r="T4" s="141"/>
      <c r="U4" s="141" t="s">
        <v>721</v>
      </c>
      <c r="V4" s="141"/>
    </row>
    <row r="5" spans="1:22" ht="46.5" customHeight="1" x14ac:dyDescent="0.25">
      <c r="A5" s="236"/>
      <c r="B5" s="237"/>
      <c r="C5" s="25">
        <v>4</v>
      </c>
      <c r="D5" s="93">
        <v>44805</v>
      </c>
      <c r="E5" s="141" t="s">
        <v>308</v>
      </c>
      <c r="F5" s="156"/>
      <c r="G5" s="138"/>
      <c r="H5" s="138"/>
      <c r="I5" s="141"/>
      <c r="J5" s="141"/>
      <c r="K5" s="141"/>
      <c r="L5" s="141"/>
      <c r="M5" s="141"/>
      <c r="N5" s="141"/>
      <c r="O5" s="141"/>
      <c r="P5" s="141"/>
      <c r="Q5" s="141"/>
      <c r="R5" s="141"/>
      <c r="S5" s="141"/>
      <c r="T5" s="141"/>
      <c r="U5" s="141"/>
      <c r="V5" s="141"/>
    </row>
    <row r="6" spans="1:22" ht="46.5" customHeight="1" x14ac:dyDescent="0.25">
      <c r="A6" s="236"/>
      <c r="B6" s="237"/>
      <c r="C6" s="25">
        <v>5</v>
      </c>
      <c r="D6" s="93">
        <v>44806</v>
      </c>
      <c r="E6" s="141" t="s">
        <v>309</v>
      </c>
      <c r="F6" s="156"/>
      <c r="G6" s="138"/>
      <c r="H6" s="138"/>
      <c r="I6" s="141"/>
      <c r="J6" s="141"/>
      <c r="K6" s="141"/>
      <c r="L6" s="141"/>
      <c r="M6" s="141"/>
      <c r="N6" s="141"/>
      <c r="O6" s="141"/>
      <c r="P6" s="141"/>
      <c r="Q6" s="141"/>
      <c r="R6" s="141"/>
      <c r="S6" s="141"/>
      <c r="T6" s="141"/>
      <c r="U6" s="141"/>
      <c r="V6" s="141"/>
    </row>
    <row r="7" spans="1:22" ht="46.5" customHeight="1" x14ac:dyDescent="0.25">
      <c r="A7" s="236"/>
      <c r="B7" s="237"/>
      <c r="C7" s="25">
        <v>6</v>
      </c>
      <c r="D7" s="93">
        <v>44807</v>
      </c>
      <c r="E7" s="141" t="s">
        <v>310</v>
      </c>
      <c r="F7" s="156"/>
      <c r="G7" s="138"/>
      <c r="H7" s="138"/>
      <c r="I7" s="141"/>
      <c r="J7" s="141"/>
      <c r="K7" s="141"/>
      <c r="L7" s="141"/>
      <c r="M7" s="141"/>
      <c r="N7" s="141"/>
      <c r="O7" s="141"/>
      <c r="P7" s="141"/>
      <c r="Q7" s="141"/>
      <c r="R7" s="141"/>
      <c r="S7" s="141"/>
      <c r="T7" s="141"/>
      <c r="U7" s="141"/>
      <c r="V7" s="141"/>
    </row>
    <row r="8" spans="1:22" ht="46.5" customHeight="1" x14ac:dyDescent="0.25">
      <c r="A8" s="236"/>
      <c r="B8" s="237"/>
      <c r="C8" s="25">
        <v>7</v>
      </c>
      <c r="D8" s="93">
        <v>44808</v>
      </c>
      <c r="E8" s="141" t="s">
        <v>311</v>
      </c>
      <c r="F8" s="156"/>
      <c r="G8" s="95" t="s">
        <v>771</v>
      </c>
      <c r="H8" s="138"/>
      <c r="I8" s="141"/>
      <c r="J8" s="141"/>
      <c r="K8" s="141"/>
      <c r="L8" s="141"/>
      <c r="M8" s="141"/>
      <c r="N8" s="141"/>
      <c r="O8" s="141"/>
      <c r="P8" s="141"/>
      <c r="Q8" s="141"/>
      <c r="R8" s="141"/>
      <c r="S8" s="141"/>
      <c r="T8" s="141"/>
      <c r="U8" s="141"/>
      <c r="V8" s="141"/>
    </row>
    <row r="9" spans="1:22" ht="46.5" customHeight="1" x14ac:dyDescent="0.25">
      <c r="A9" s="236"/>
      <c r="B9" s="237" t="s">
        <v>437</v>
      </c>
      <c r="C9" s="98">
        <v>1</v>
      </c>
      <c r="D9" s="93">
        <v>44809</v>
      </c>
      <c r="E9" s="141" t="s">
        <v>305</v>
      </c>
      <c r="F9" s="156"/>
      <c r="G9" s="138"/>
      <c r="H9" s="147" t="s">
        <v>714</v>
      </c>
      <c r="I9" s="141" t="s">
        <v>2</v>
      </c>
      <c r="J9" s="141"/>
      <c r="K9" s="141" t="s">
        <v>718</v>
      </c>
      <c r="L9" s="141"/>
      <c r="M9" s="141"/>
      <c r="N9" s="141"/>
      <c r="O9" s="141" t="s">
        <v>44</v>
      </c>
      <c r="P9" s="141"/>
      <c r="Q9" s="141" t="s">
        <v>489</v>
      </c>
      <c r="R9" s="141"/>
      <c r="S9" s="141" t="s">
        <v>719</v>
      </c>
      <c r="T9" s="141"/>
      <c r="U9" s="141" t="s">
        <v>498</v>
      </c>
      <c r="V9" s="141"/>
    </row>
    <row r="10" spans="1:22" ht="46.5" customHeight="1" x14ac:dyDescent="0.25">
      <c r="A10" s="236"/>
      <c r="B10" s="237"/>
      <c r="C10" s="98">
        <v>2</v>
      </c>
      <c r="D10" s="93">
        <v>44810</v>
      </c>
      <c r="E10" s="141" t="s">
        <v>306</v>
      </c>
      <c r="F10" s="156"/>
      <c r="G10" s="138"/>
      <c r="H10" s="140" t="s">
        <v>715</v>
      </c>
      <c r="I10" s="141" t="s">
        <v>2</v>
      </c>
      <c r="J10" s="141"/>
      <c r="K10" s="141" t="s">
        <v>718</v>
      </c>
      <c r="L10" s="141"/>
      <c r="M10" s="141"/>
      <c r="N10" s="141"/>
      <c r="O10" s="141" t="s">
        <v>44</v>
      </c>
      <c r="P10" s="141"/>
      <c r="Q10" s="141" t="s">
        <v>83</v>
      </c>
      <c r="R10" s="141"/>
      <c r="S10" s="141" t="s">
        <v>720</v>
      </c>
      <c r="T10" s="141"/>
      <c r="U10" s="141" t="s">
        <v>517</v>
      </c>
      <c r="V10" s="141"/>
    </row>
    <row r="11" spans="1:22" ht="46.5" customHeight="1" x14ac:dyDescent="0.25">
      <c r="A11" s="236"/>
      <c r="B11" s="237"/>
      <c r="C11" s="98">
        <v>3</v>
      </c>
      <c r="D11" s="93">
        <v>44811</v>
      </c>
      <c r="E11" s="141" t="s">
        <v>307</v>
      </c>
      <c r="F11" s="156"/>
      <c r="G11" s="138"/>
      <c r="H11" s="136" t="s">
        <v>716</v>
      </c>
      <c r="I11" s="141" t="s">
        <v>2</v>
      </c>
      <c r="J11" s="141"/>
      <c r="K11" s="141" t="s">
        <v>718</v>
      </c>
      <c r="L11" s="141"/>
      <c r="M11" s="141"/>
      <c r="N11" s="141"/>
      <c r="O11" s="141" t="s">
        <v>44</v>
      </c>
      <c r="P11" s="141"/>
      <c r="Q11" s="141" t="s">
        <v>83</v>
      </c>
      <c r="R11" s="141"/>
      <c r="S11" s="141" t="s">
        <v>720</v>
      </c>
      <c r="T11" s="141"/>
      <c r="U11" s="141" t="s">
        <v>517</v>
      </c>
      <c r="V11" s="141"/>
    </row>
    <row r="12" spans="1:22" ht="46.5" customHeight="1" x14ac:dyDescent="0.25">
      <c r="A12" s="236"/>
      <c r="B12" s="237"/>
      <c r="C12" s="98">
        <v>4</v>
      </c>
      <c r="D12" s="93">
        <v>44812</v>
      </c>
      <c r="E12" s="141" t="s">
        <v>308</v>
      </c>
      <c r="F12" s="156"/>
      <c r="G12" s="138"/>
      <c r="H12" s="138"/>
      <c r="I12" s="141"/>
      <c r="J12" s="141"/>
      <c r="K12" s="141"/>
      <c r="L12" s="141"/>
      <c r="M12" s="141"/>
      <c r="N12" s="141"/>
      <c r="O12" s="141"/>
      <c r="P12" s="141"/>
      <c r="Q12" s="141"/>
      <c r="R12" s="141"/>
      <c r="S12" s="141"/>
      <c r="T12" s="141"/>
      <c r="U12" s="141"/>
      <c r="V12" s="141"/>
    </row>
    <row r="13" spans="1:22" ht="46.5" customHeight="1" x14ac:dyDescent="0.25">
      <c r="A13" s="236"/>
      <c r="B13" s="237"/>
      <c r="C13" s="98">
        <v>5</v>
      </c>
      <c r="D13" s="93">
        <v>44813</v>
      </c>
      <c r="E13" s="141" t="s">
        <v>309</v>
      </c>
      <c r="F13" s="156"/>
      <c r="G13" s="138"/>
      <c r="H13" s="138"/>
      <c r="I13" s="141"/>
      <c r="J13" s="141"/>
      <c r="K13" s="141"/>
      <c r="L13" s="141"/>
      <c r="M13" s="141"/>
      <c r="N13" s="141"/>
      <c r="O13" s="141"/>
      <c r="P13" s="141"/>
      <c r="Q13" s="141"/>
      <c r="R13" s="141"/>
      <c r="S13" s="141"/>
      <c r="T13" s="141"/>
      <c r="U13" s="141"/>
      <c r="V13" s="141"/>
    </row>
    <row r="14" spans="1:22" ht="46.5" customHeight="1" x14ac:dyDescent="0.25">
      <c r="A14" s="236"/>
      <c r="B14" s="237"/>
      <c r="C14" s="98">
        <v>6</v>
      </c>
      <c r="D14" s="93">
        <v>44814</v>
      </c>
      <c r="E14" s="141" t="s">
        <v>310</v>
      </c>
      <c r="F14" s="156"/>
      <c r="G14" s="138"/>
      <c r="H14" s="138"/>
      <c r="I14" s="141"/>
      <c r="J14" s="141"/>
      <c r="K14" s="141"/>
      <c r="L14" s="141"/>
      <c r="M14" s="141"/>
      <c r="N14" s="141"/>
      <c r="O14" s="141"/>
      <c r="P14" s="141"/>
      <c r="Q14" s="141"/>
      <c r="R14" s="141"/>
      <c r="S14" s="141"/>
      <c r="T14" s="141"/>
      <c r="U14" s="141"/>
      <c r="V14" s="141"/>
    </row>
    <row r="15" spans="1:22" ht="46.5" customHeight="1" x14ac:dyDescent="0.25">
      <c r="A15" s="236"/>
      <c r="B15" s="237"/>
      <c r="C15" s="98">
        <v>7</v>
      </c>
      <c r="D15" s="93">
        <v>44815</v>
      </c>
      <c r="E15" s="141" t="s">
        <v>311</v>
      </c>
      <c r="F15" s="156"/>
      <c r="G15" s="95" t="s">
        <v>772</v>
      </c>
      <c r="H15" s="138"/>
      <c r="I15" s="141"/>
      <c r="J15" s="141"/>
      <c r="K15" s="141"/>
      <c r="L15" s="141"/>
      <c r="M15" s="141"/>
      <c r="N15" s="141"/>
      <c r="O15" s="141"/>
      <c r="P15" s="141"/>
      <c r="Q15" s="141"/>
      <c r="R15" s="141"/>
      <c r="S15" s="141"/>
      <c r="T15" s="141"/>
      <c r="U15" s="141"/>
      <c r="V15" s="141"/>
    </row>
    <row r="16" spans="1:22" ht="46.5" customHeight="1" x14ac:dyDescent="0.25">
      <c r="A16" s="236"/>
      <c r="B16" s="237" t="s">
        <v>438</v>
      </c>
      <c r="C16" s="25">
        <v>1</v>
      </c>
      <c r="D16" s="93">
        <v>44816</v>
      </c>
      <c r="E16" s="141" t="s">
        <v>305</v>
      </c>
      <c r="F16" s="156" t="s">
        <v>839</v>
      </c>
      <c r="G16" s="138"/>
      <c r="H16" s="147" t="s">
        <v>714</v>
      </c>
      <c r="I16" s="141" t="s">
        <v>3</v>
      </c>
      <c r="J16" s="141"/>
      <c r="K16" s="141" t="s">
        <v>470</v>
      </c>
      <c r="L16" s="141"/>
      <c r="M16" s="141"/>
      <c r="N16" s="141"/>
      <c r="O16" s="141" t="s">
        <v>722</v>
      </c>
      <c r="P16" s="141"/>
      <c r="Q16" s="141" t="s">
        <v>723</v>
      </c>
      <c r="R16" s="141"/>
      <c r="S16" s="141" t="s">
        <v>719</v>
      </c>
      <c r="T16" s="141"/>
      <c r="U16" s="141" t="s">
        <v>724</v>
      </c>
      <c r="V16" s="141"/>
    </row>
    <row r="17" spans="1:22" ht="46.5" customHeight="1" x14ac:dyDescent="0.25">
      <c r="A17" s="236"/>
      <c r="B17" s="237"/>
      <c r="C17" s="25">
        <v>2</v>
      </c>
      <c r="D17" s="93">
        <v>44817</v>
      </c>
      <c r="E17" s="141" t="s">
        <v>306</v>
      </c>
      <c r="F17" s="156"/>
      <c r="G17" s="138"/>
      <c r="H17" s="140" t="s">
        <v>715</v>
      </c>
      <c r="I17" s="141" t="s">
        <v>3</v>
      </c>
      <c r="J17" s="141"/>
      <c r="K17" s="141" t="s">
        <v>470</v>
      </c>
      <c r="L17" s="141"/>
      <c r="M17" s="141"/>
      <c r="N17" s="141"/>
      <c r="O17" s="141" t="s">
        <v>722</v>
      </c>
      <c r="P17" s="141"/>
      <c r="Q17" s="141" t="s">
        <v>92</v>
      </c>
      <c r="R17" s="141"/>
      <c r="S17" s="141" t="s">
        <v>855</v>
      </c>
      <c r="T17" s="141"/>
      <c r="U17" s="141" t="s">
        <v>517</v>
      </c>
      <c r="V17" s="141"/>
    </row>
    <row r="18" spans="1:22" ht="46.5" customHeight="1" x14ac:dyDescent="0.25">
      <c r="A18" s="236"/>
      <c r="B18" s="237"/>
      <c r="C18" s="25">
        <v>3</v>
      </c>
      <c r="D18" s="93">
        <v>44818</v>
      </c>
      <c r="E18" s="141" t="s">
        <v>307</v>
      </c>
      <c r="F18" s="156"/>
      <c r="G18" s="138"/>
      <c r="H18" s="136" t="s">
        <v>716</v>
      </c>
      <c r="I18" s="141" t="s">
        <v>3</v>
      </c>
      <c r="J18" s="141"/>
      <c r="K18" s="141" t="s">
        <v>470</v>
      </c>
      <c r="L18" s="141"/>
      <c r="M18" s="141"/>
      <c r="N18" s="141"/>
      <c r="O18" s="141" t="s">
        <v>722</v>
      </c>
      <c r="P18" s="141"/>
      <c r="Q18" s="141" t="s">
        <v>92</v>
      </c>
      <c r="R18" s="141"/>
      <c r="S18" s="141" t="s">
        <v>855</v>
      </c>
      <c r="T18" s="141"/>
      <c r="U18" s="141" t="s">
        <v>517</v>
      </c>
      <c r="V18" s="141"/>
    </row>
    <row r="19" spans="1:22" ht="46.5" customHeight="1" x14ac:dyDescent="0.25">
      <c r="A19" s="236"/>
      <c r="B19" s="237"/>
      <c r="C19" s="25">
        <v>4</v>
      </c>
      <c r="D19" s="93">
        <v>44819</v>
      </c>
      <c r="E19" s="141" t="s">
        <v>308</v>
      </c>
      <c r="F19" s="156"/>
      <c r="G19" s="138"/>
      <c r="H19" s="138"/>
      <c r="I19" s="141"/>
      <c r="J19" s="141"/>
      <c r="K19" s="141"/>
      <c r="L19" s="141"/>
      <c r="M19" s="141"/>
      <c r="N19" s="141"/>
      <c r="O19" s="141"/>
      <c r="P19" s="141"/>
      <c r="Q19" s="141"/>
      <c r="R19" s="141"/>
      <c r="S19" s="141"/>
      <c r="T19" s="141"/>
      <c r="U19" s="141"/>
      <c r="V19" s="141"/>
    </row>
    <row r="20" spans="1:22" ht="46.5" customHeight="1" x14ac:dyDescent="0.25">
      <c r="A20" s="236"/>
      <c r="B20" s="237"/>
      <c r="C20" s="25">
        <v>5</v>
      </c>
      <c r="D20" s="93">
        <v>44820</v>
      </c>
      <c r="E20" s="141" t="s">
        <v>309</v>
      </c>
      <c r="F20" s="156"/>
      <c r="G20" s="138"/>
      <c r="H20" s="138"/>
      <c r="I20" s="141"/>
      <c r="J20" s="141"/>
      <c r="K20" s="141"/>
      <c r="L20" s="141"/>
      <c r="M20" s="141"/>
      <c r="N20" s="141"/>
      <c r="O20" s="141"/>
      <c r="P20" s="141"/>
      <c r="Q20" s="141"/>
      <c r="R20" s="141"/>
      <c r="S20" s="141"/>
      <c r="T20" s="141"/>
      <c r="U20" s="141"/>
      <c r="V20" s="141"/>
    </row>
    <row r="21" spans="1:22" ht="46.5" customHeight="1" x14ac:dyDescent="0.25">
      <c r="A21" s="236"/>
      <c r="B21" s="237"/>
      <c r="C21" s="25">
        <v>6</v>
      </c>
      <c r="D21" s="93">
        <v>44821</v>
      </c>
      <c r="E21" s="141" t="s">
        <v>310</v>
      </c>
      <c r="F21" s="156"/>
      <c r="G21" s="138"/>
      <c r="H21" s="138"/>
      <c r="I21" s="141"/>
      <c r="J21" s="141"/>
      <c r="K21" s="141"/>
      <c r="L21" s="141"/>
      <c r="M21" s="141"/>
      <c r="N21" s="141"/>
      <c r="O21" s="141"/>
      <c r="P21" s="141"/>
      <c r="Q21" s="141"/>
      <c r="R21" s="141"/>
      <c r="S21" s="141"/>
      <c r="T21" s="141"/>
      <c r="U21" s="141"/>
      <c r="V21" s="141"/>
    </row>
    <row r="22" spans="1:22" ht="46.5" customHeight="1" x14ac:dyDescent="0.25">
      <c r="A22" s="236"/>
      <c r="B22" s="237"/>
      <c r="C22" s="25">
        <v>7</v>
      </c>
      <c r="D22" s="93">
        <v>44822</v>
      </c>
      <c r="E22" s="141" t="s">
        <v>311</v>
      </c>
      <c r="F22" s="156"/>
      <c r="G22" s="95" t="s">
        <v>773</v>
      </c>
      <c r="H22" s="138"/>
      <c r="I22" s="141"/>
      <c r="J22" s="141"/>
      <c r="K22" s="141"/>
      <c r="L22" s="141"/>
      <c r="M22" s="141"/>
      <c r="N22" s="141"/>
      <c r="O22" s="141"/>
      <c r="P22" s="141"/>
      <c r="Q22" s="141"/>
      <c r="R22" s="141"/>
      <c r="S22" s="141"/>
      <c r="T22" s="141"/>
      <c r="U22" s="141"/>
      <c r="V22" s="141"/>
    </row>
    <row r="23" spans="1:22" ht="46.5" customHeight="1" x14ac:dyDescent="0.25">
      <c r="A23" s="236"/>
      <c r="B23" s="237" t="s">
        <v>439</v>
      </c>
      <c r="C23" s="98">
        <v>1</v>
      </c>
      <c r="D23" s="93">
        <v>44823</v>
      </c>
      <c r="E23" s="141" t="s">
        <v>305</v>
      </c>
      <c r="F23" s="156"/>
      <c r="G23" s="138"/>
      <c r="H23" s="147" t="s">
        <v>714</v>
      </c>
      <c r="I23" s="141" t="s">
        <v>3</v>
      </c>
      <c r="J23" s="141"/>
      <c r="K23" s="141" t="s">
        <v>20</v>
      </c>
      <c r="L23" s="141"/>
      <c r="M23" s="141"/>
      <c r="N23" s="141"/>
      <c r="O23" s="141" t="s">
        <v>725</v>
      </c>
      <c r="P23" s="141"/>
      <c r="Q23" s="141" t="s">
        <v>723</v>
      </c>
      <c r="R23" s="141"/>
      <c r="S23" s="141" t="s">
        <v>70</v>
      </c>
      <c r="T23" s="141"/>
      <c r="U23" s="141" t="s">
        <v>724</v>
      </c>
      <c r="V23" s="141"/>
    </row>
    <row r="24" spans="1:22" ht="46.5" customHeight="1" x14ac:dyDescent="0.25">
      <c r="A24" s="236"/>
      <c r="B24" s="237"/>
      <c r="C24" s="98">
        <v>2</v>
      </c>
      <c r="D24" s="93">
        <v>44824</v>
      </c>
      <c r="E24" s="141" t="s">
        <v>306</v>
      </c>
      <c r="F24" s="156"/>
      <c r="G24" s="138"/>
      <c r="H24" s="140" t="s">
        <v>715</v>
      </c>
      <c r="I24" s="141" t="s">
        <v>3</v>
      </c>
      <c r="J24" s="141"/>
      <c r="K24" s="141" t="s">
        <v>20</v>
      </c>
      <c r="L24" s="141"/>
      <c r="M24" s="141"/>
      <c r="N24" s="141"/>
      <c r="O24" s="141" t="s">
        <v>725</v>
      </c>
      <c r="P24" s="141"/>
      <c r="Q24" s="141" t="s">
        <v>84</v>
      </c>
      <c r="R24" s="141"/>
      <c r="S24" s="141" t="s">
        <v>509</v>
      </c>
      <c r="T24" s="141"/>
      <c r="U24" s="141" t="s">
        <v>516</v>
      </c>
      <c r="V24" s="141"/>
    </row>
    <row r="25" spans="1:22" ht="46.5" customHeight="1" x14ac:dyDescent="0.25">
      <c r="A25" s="236"/>
      <c r="B25" s="237"/>
      <c r="C25" s="98">
        <v>3</v>
      </c>
      <c r="D25" s="93">
        <v>44825</v>
      </c>
      <c r="E25" s="141" t="s">
        <v>307</v>
      </c>
      <c r="F25" s="156"/>
      <c r="G25" s="138"/>
      <c r="H25" s="136" t="s">
        <v>716</v>
      </c>
      <c r="I25" s="141" t="s">
        <v>3</v>
      </c>
      <c r="J25" s="141"/>
      <c r="K25" s="141" t="s">
        <v>20</v>
      </c>
      <c r="L25" s="141"/>
      <c r="M25" s="141"/>
      <c r="N25" s="141"/>
      <c r="O25" s="141" t="s">
        <v>725</v>
      </c>
      <c r="P25" s="141"/>
      <c r="Q25" s="141" t="s">
        <v>84</v>
      </c>
      <c r="R25" s="141"/>
      <c r="S25" s="141" t="s">
        <v>509</v>
      </c>
      <c r="T25" s="141"/>
      <c r="U25" s="141" t="s">
        <v>516</v>
      </c>
      <c r="V25" s="141"/>
    </row>
    <row r="26" spans="1:22" ht="46.5" customHeight="1" x14ac:dyDescent="0.25">
      <c r="A26" s="236"/>
      <c r="B26" s="237"/>
      <c r="C26" s="98">
        <v>4</v>
      </c>
      <c r="D26" s="93">
        <v>44826</v>
      </c>
      <c r="E26" s="141" t="s">
        <v>308</v>
      </c>
      <c r="F26" s="156"/>
      <c r="G26" s="138"/>
      <c r="H26" s="138"/>
      <c r="I26" s="141"/>
      <c r="J26" s="141"/>
      <c r="K26" s="141"/>
      <c r="L26" s="141"/>
      <c r="M26" s="141"/>
      <c r="N26" s="141"/>
      <c r="O26" s="141"/>
      <c r="P26" s="141"/>
      <c r="Q26" s="141"/>
      <c r="R26" s="141"/>
      <c r="S26" s="141"/>
      <c r="T26" s="141"/>
      <c r="U26" s="141"/>
      <c r="V26" s="141"/>
    </row>
    <row r="27" spans="1:22" ht="46.5" customHeight="1" x14ac:dyDescent="0.25">
      <c r="A27" s="236"/>
      <c r="B27" s="237"/>
      <c r="C27" s="98">
        <v>5</v>
      </c>
      <c r="D27" s="93">
        <v>44827</v>
      </c>
      <c r="E27" s="141" t="s">
        <v>309</v>
      </c>
      <c r="F27" s="156"/>
      <c r="G27" s="138"/>
      <c r="H27" s="138"/>
      <c r="I27" s="141"/>
      <c r="J27" s="141"/>
      <c r="K27" s="141"/>
      <c r="L27" s="141"/>
      <c r="M27" s="141"/>
      <c r="N27" s="141"/>
      <c r="O27" s="141"/>
      <c r="P27" s="141"/>
      <c r="Q27" s="141"/>
      <c r="R27" s="141"/>
      <c r="S27" s="141"/>
      <c r="T27" s="141"/>
      <c r="U27" s="141"/>
      <c r="V27" s="141"/>
    </row>
    <row r="28" spans="1:22" ht="46.5" customHeight="1" x14ac:dyDescent="0.25">
      <c r="A28" s="236"/>
      <c r="B28" s="237"/>
      <c r="C28" s="98">
        <v>6</v>
      </c>
      <c r="D28" s="93">
        <v>44828</v>
      </c>
      <c r="E28" s="141" t="s">
        <v>310</v>
      </c>
      <c r="F28" s="156"/>
      <c r="G28" s="138"/>
      <c r="H28" s="138"/>
      <c r="I28" s="141"/>
      <c r="J28" s="141"/>
      <c r="K28" s="141"/>
      <c r="L28" s="141"/>
      <c r="M28" s="141"/>
      <c r="N28" s="141"/>
      <c r="O28" s="141"/>
      <c r="P28" s="141"/>
      <c r="Q28" s="141"/>
      <c r="R28" s="141"/>
      <c r="S28" s="141"/>
      <c r="T28" s="141"/>
      <c r="U28" s="141"/>
      <c r="V28" s="141"/>
    </row>
    <row r="29" spans="1:22" ht="46.5" customHeight="1" x14ac:dyDescent="0.25">
      <c r="A29" s="236"/>
      <c r="B29" s="237"/>
      <c r="C29" s="98">
        <v>7</v>
      </c>
      <c r="D29" s="93">
        <v>44829</v>
      </c>
      <c r="E29" s="141" t="s">
        <v>311</v>
      </c>
      <c r="F29" s="156"/>
      <c r="G29" s="95" t="s">
        <v>774</v>
      </c>
      <c r="H29" s="138"/>
      <c r="I29" s="141"/>
      <c r="J29" s="141"/>
      <c r="K29" s="141"/>
      <c r="L29" s="141"/>
      <c r="M29" s="141"/>
      <c r="N29" s="141"/>
      <c r="O29" s="141"/>
      <c r="P29" s="141"/>
      <c r="Q29" s="141"/>
      <c r="R29" s="141"/>
      <c r="S29" s="141"/>
      <c r="T29" s="141"/>
      <c r="U29" s="141"/>
      <c r="V29" s="141"/>
    </row>
    <row r="30" spans="1:22" ht="37.5" customHeight="1" x14ac:dyDescent="0.25">
      <c r="A30" s="239" t="s">
        <v>330</v>
      </c>
      <c r="B30" s="238" t="s">
        <v>436</v>
      </c>
      <c r="C30" s="25">
        <v>1</v>
      </c>
      <c r="D30" s="93">
        <v>44830</v>
      </c>
      <c r="E30" s="141" t="s">
        <v>305</v>
      </c>
      <c r="F30" s="156"/>
      <c r="G30" s="138"/>
      <c r="H30" s="147" t="s">
        <v>714</v>
      </c>
      <c r="I30" s="141" t="s">
        <v>8</v>
      </c>
      <c r="J30" s="141"/>
      <c r="K30" s="141" t="s">
        <v>471</v>
      </c>
      <c r="L30" s="141"/>
      <c r="M30" s="141"/>
      <c r="N30" s="141"/>
      <c r="O30" s="141" t="s">
        <v>45</v>
      </c>
      <c r="P30" s="141"/>
      <c r="Q30" s="141" t="s">
        <v>61</v>
      </c>
      <c r="R30" s="141"/>
      <c r="S30" s="141" t="s">
        <v>70</v>
      </c>
      <c r="T30" s="141"/>
      <c r="U30" s="141" t="s">
        <v>499</v>
      </c>
      <c r="V30" s="141"/>
    </row>
    <row r="31" spans="1:22" ht="37.5" customHeight="1" x14ac:dyDescent="0.25">
      <c r="A31" s="239"/>
      <c r="B31" s="238"/>
      <c r="C31" s="25">
        <v>2</v>
      </c>
      <c r="D31" s="93">
        <v>44831</v>
      </c>
      <c r="E31" s="141" t="s">
        <v>306</v>
      </c>
      <c r="F31" s="156"/>
      <c r="G31" s="138"/>
      <c r="H31" s="140" t="s">
        <v>715</v>
      </c>
      <c r="I31" s="141" t="s">
        <v>8</v>
      </c>
      <c r="J31" s="141"/>
      <c r="K31" s="141" t="s">
        <v>471</v>
      </c>
      <c r="L31" s="141"/>
      <c r="M31" s="141"/>
      <c r="N31" s="141"/>
      <c r="O31" s="141" t="s">
        <v>45</v>
      </c>
      <c r="P31" s="141"/>
      <c r="Q31" s="141" t="s">
        <v>85</v>
      </c>
      <c r="R31" s="141"/>
      <c r="S31" s="141" t="s">
        <v>101</v>
      </c>
      <c r="T31" s="141"/>
      <c r="U31" s="141" t="s">
        <v>516</v>
      </c>
      <c r="V31" s="141"/>
    </row>
    <row r="32" spans="1:22" ht="37.5" customHeight="1" x14ac:dyDescent="0.25">
      <c r="A32" s="239"/>
      <c r="B32" s="238"/>
      <c r="C32" s="25">
        <v>3</v>
      </c>
      <c r="D32" s="93">
        <v>44832</v>
      </c>
      <c r="E32" s="141" t="s">
        <v>307</v>
      </c>
      <c r="F32" s="156"/>
      <c r="G32" s="138"/>
      <c r="H32" s="136" t="s">
        <v>716</v>
      </c>
      <c r="I32" s="141" t="s">
        <v>8</v>
      </c>
      <c r="J32" s="141"/>
      <c r="K32" s="141" t="s">
        <v>471</v>
      </c>
      <c r="L32" s="141"/>
      <c r="M32" s="141"/>
      <c r="N32" s="141"/>
      <c r="O32" s="141" t="s">
        <v>45</v>
      </c>
      <c r="P32" s="141"/>
      <c r="Q32" s="141" t="s">
        <v>85</v>
      </c>
      <c r="R32" s="141"/>
      <c r="S32" s="141" t="s">
        <v>101</v>
      </c>
      <c r="T32" s="141"/>
      <c r="U32" s="141" t="s">
        <v>516</v>
      </c>
      <c r="V32" s="141"/>
    </row>
    <row r="33" spans="1:22" ht="37.5" customHeight="1" x14ac:dyDescent="0.25">
      <c r="A33" s="239"/>
      <c r="B33" s="238"/>
      <c r="C33" s="25">
        <v>4</v>
      </c>
      <c r="D33" s="93">
        <v>44833</v>
      </c>
      <c r="E33" s="141" t="s">
        <v>308</v>
      </c>
      <c r="F33" s="156"/>
      <c r="G33" s="138"/>
      <c r="H33" s="138"/>
      <c r="I33" s="141"/>
      <c r="J33" s="141"/>
      <c r="K33" s="141"/>
      <c r="L33" s="141"/>
      <c r="M33" s="141"/>
      <c r="N33" s="141"/>
      <c r="O33" s="141"/>
      <c r="P33" s="141"/>
      <c r="Q33" s="141"/>
      <c r="R33" s="141"/>
      <c r="S33" s="141"/>
      <c r="T33" s="141"/>
      <c r="U33" s="141"/>
      <c r="V33" s="141"/>
    </row>
    <row r="34" spans="1:22" ht="37.5" customHeight="1" x14ac:dyDescent="0.25">
      <c r="A34" s="239"/>
      <c r="B34" s="238"/>
      <c r="C34" s="25">
        <v>5</v>
      </c>
      <c r="D34" s="93">
        <v>44834</v>
      </c>
      <c r="E34" s="141" t="s">
        <v>309</v>
      </c>
      <c r="F34" s="156"/>
      <c r="G34" s="138"/>
      <c r="H34" s="138"/>
      <c r="I34" s="141"/>
      <c r="J34" s="141"/>
      <c r="K34" s="141"/>
      <c r="L34" s="141"/>
      <c r="M34" s="141"/>
      <c r="N34" s="141"/>
      <c r="O34" s="141"/>
      <c r="P34" s="141"/>
      <c r="Q34" s="141"/>
      <c r="R34" s="141"/>
      <c r="S34" s="141"/>
      <c r="T34" s="141"/>
      <c r="U34" s="141"/>
      <c r="V34" s="141"/>
    </row>
    <row r="35" spans="1:22" ht="37.5" customHeight="1" x14ac:dyDescent="0.25">
      <c r="A35" s="239"/>
      <c r="B35" s="238"/>
      <c r="C35" s="25">
        <v>6</v>
      </c>
      <c r="D35" s="93">
        <v>44835</v>
      </c>
      <c r="E35" s="141" t="s">
        <v>310</v>
      </c>
      <c r="F35" s="156"/>
      <c r="G35" s="138"/>
      <c r="H35" s="138"/>
      <c r="I35" s="141"/>
      <c r="J35" s="141"/>
      <c r="K35" s="141"/>
      <c r="L35" s="141"/>
      <c r="M35" s="141"/>
      <c r="N35" s="141"/>
      <c r="O35" s="141"/>
      <c r="P35" s="141"/>
      <c r="Q35" s="141"/>
      <c r="R35" s="141"/>
      <c r="S35" s="141"/>
      <c r="T35" s="141"/>
      <c r="U35" s="141"/>
      <c r="V35" s="141"/>
    </row>
    <row r="36" spans="1:22" ht="37.5" customHeight="1" x14ac:dyDescent="0.25">
      <c r="A36" s="239"/>
      <c r="B36" s="238"/>
      <c r="C36" s="25">
        <v>7</v>
      </c>
      <c r="D36" s="93">
        <v>44836</v>
      </c>
      <c r="E36" s="141" t="s">
        <v>311</v>
      </c>
      <c r="F36" s="156"/>
      <c r="G36" s="95" t="s">
        <v>775</v>
      </c>
      <c r="H36" s="138"/>
      <c r="I36" s="141"/>
      <c r="J36" s="141"/>
      <c r="K36" s="141"/>
      <c r="L36" s="141"/>
      <c r="M36" s="141"/>
      <c r="N36" s="141"/>
      <c r="O36" s="141"/>
      <c r="P36" s="141"/>
      <c r="Q36" s="141"/>
      <c r="R36" s="141"/>
      <c r="S36" s="141"/>
      <c r="T36" s="141"/>
      <c r="U36" s="141"/>
      <c r="V36" s="141"/>
    </row>
    <row r="37" spans="1:22" ht="43.5" customHeight="1" x14ac:dyDescent="0.25">
      <c r="A37" s="239"/>
      <c r="B37" s="238" t="s">
        <v>437</v>
      </c>
      <c r="C37" s="98">
        <v>1</v>
      </c>
      <c r="D37" s="93">
        <v>44837</v>
      </c>
      <c r="E37" s="141" t="s">
        <v>305</v>
      </c>
      <c r="F37" s="156"/>
      <c r="G37" s="138"/>
      <c r="H37" s="147" t="s">
        <v>714</v>
      </c>
      <c r="I37" s="141" t="s">
        <v>9</v>
      </c>
      <c r="J37" s="141"/>
      <c r="K37" s="141" t="s">
        <v>34</v>
      </c>
      <c r="L37" s="141"/>
      <c r="M37" s="141"/>
      <c r="N37" s="141"/>
      <c r="O37" s="156" t="s">
        <v>479</v>
      </c>
      <c r="P37" s="141"/>
      <c r="Q37" s="156" t="s">
        <v>61</v>
      </c>
      <c r="R37" s="141"/>
      <c r="S37" s="141" t="s">
        <v>71</v>
      </c>
      <c r="T37" s="141"/>
      <c r="U37" s="141" t="s">
        <v>499</v>
      </c>
      <c r="V37" s="141"/>
    </row>
    <row r="38" spans="1:22" ht="37.5" customHeight="1" x14ac:dyDescent="0.25">
      <c r="A38" s="239"/>
      <c r="B38" s="238"/>
      <c r="C38" s="98">
        <v>2</v>
      </c>
      <c r="D38" s="93">
        <v>44838</v>
      </c>
      <c r="E38" s="141" t="s">
        <v>306</v>
      </c>
      <c r="F38" s="156"/>
      <c r="G38" s="138"/>
      <c r="H38" s="140" t="s">
        <v>715</v>
      </c>
      <c r="I38" s="141" t="s">
        <v>9</v>
      </c>
      <c r="J38" s="141"/>
      <c r="K38" s="141" t="s">
        <v>34</v>
      </c>
      <c r="L38" s="141"/>
      <c r="M38" s="141"/>
      <c r="N38" s="141"/>
      <c r="O38" s="156" t="s">
        <v>479</v>
      </c>
      <c r="P38" s="141"/>
      <c r="Q38" s="156" t="s">
        <v>500</v>
      </c>
      <c r="R38" s="141"/>
      <c r="S38" s="141" t="s">
        <v>102</v>
      </c>
      <c r="T38" s="141"/>
      <c r="U38" s="141" t="s">
        <v>518</v>
      </c>
      <c r="V38" s="141"/>
    </row>
    <row r="39" spans="1:22" ht="37.5" customHeight="1" x14ac:dyDescent="0.25">
      <c r="A39" s="239"/>
      <c r="B39" s="238"/>
      <c r="C39" s="98">
        <v>3</v>
      </c>
      <c r="D39" s="93">
        <v>44839</v>
      </c>
      <c r="E39" s="141" t="s">
        <v>307</v>
      </c>
      <c r="F39" s="156"/>
      <c r="G39" s="138"/>
      <c r="H39" s="136" t="s">
        <v>716</v>
      </c>
      <c r="I39" s="141" t="s">
        <v>9</v>
      </c>
      <c r="J39" s="141"/>
      <c r="K39" s="141" t="s">
        <v>34</v>
      </c>
      <c r="L39" s="141"/>
      <c r="M39" s="141"/>
      <c r="N39" s="141"/>
      <c r="O39" s="156" t="s">
        <v>479</v>
      </c>
      <c r="P39" s="141"/>
      <c r="Q39" s="156" t="s">
        <v>500</v>
      </c>
      <c r="R39" s="141"/>
      <c r="S39" s="141" t="s">
        <v>102</v>
      </c>
      <c r="T39" s="141"/>
      <c r="U39" s="141" t="s">
        <v>518</v>
      </c>
      <c r="V39" s="141"/>
    </row>
    <row r="40" spans="1:22" ht="37.5" customHeight="1" x14ac:dyDescent="0.25">
      <c r="A40" s="239"/>
      <c r="B40" s="238"/>
      <c r="C40" s="98">
        <v>4</v>
      </c>
      <c r="D40" s="93">
        <v>44840</v>
      </c>
      <c r="E40" s="141" t="s">
        <v>308</v>
      </c>
      <c r="F40" s="156"/>
      <c r="G40" s="138"/>
      <c r="H40" s="138"/>
      <c r="I40" s="141"/>
      <c r="J40" s="141"/>
      <c r="K40" s="141"/>
      <c r="L40" s="141"/>
      <c r="M40" s="141"/>
      <c r="N40" s="141"/>
      <c r="O40" s="141"/>
      <c r="P40" s="141"/>
      <c r="Q40" s="141"/>
      <c r="R40" s="141"/>
      <c r="S40" s="141"/>
      <c r="T40" s="141"/>
      <c r="U40" s="141"/>
      <c r="V40" s="141"/>
    </row>
    <row r="41" spans="1:22" ht="37.5" customHeight="1" x14ac:dyDescent="0.25">
      <c r="A41" s="239"/>
      <c r="B41" s="238"/>
      <c r="C41" s="98">
        <v>5</v>
      </c>
      <c r="D41" s="93">
        <v>44841</v>
      </c>
      <c r="E41" s="141" t="s">
        <v>309</v>
      </c>
      <c r="F41" s="156"/>
      <c r="G41" s="138"/>
      <c r="H41" s="138"/>
      <c r="I41" s="141"/>
      <c r="J41" s="141"/>
      <c r="K41" s="141"/>
      <c r="L41" s="141"/>
      <c r="M41" s="141"/>
      <c r="N41" s="141"/>
      <c r="O41" s="141"/>
      <c r="P41" s="141"/>
      <c r="Q41" s="141"/>
      <c r="R41" s="141"/>
      <c r="S41" s="141"/>
      <c r="T41" s="141"/>
      <c r="U41" s="141"/>
      <c r="V41" s="141"/>
    </row>
    <row r="42" spans="1:22" ht="37.5" customHeight="1" x14ac:dyDescent="0.25">
      <c r="A42" s="239"/>
      <c r="B42" s="238"/>
      <c r="C42" s="98">
        <v>6</v>
      </c>
      <c r="D42" s="93">
        <v>44842</v>
      </c>
      <c r="E42" s="141" t="s">
        <v>310</v>
      </c>
      <c r="F42" s="156"/>
      <c r="G42" s="138"/>
      <c r="H42" s="138"/>
      <c r="I42" s="141"/>
      <c r="J42" s="141"/>
      <c r="K42" s="141"/>
      <c r="L42" s="141"/>
      <c r="M42" s="141"/>
      <c r="N42" s="141"/>
      <c r="O42" s="141"/>
      <c r="P42" s="141"/>
      <c r="Q42" s="141"/>
      <c r="R42" s="141"/>
      <c r="S42" s="141"/>
      <c r="T42" s="141"/>
      <c r="U42" s="141"/>
      <c r="V42" s="141"/>
    </row>
    <row r="43" spans="1:22" ht="37.5" customHeight="1" x14ac:dyDescent="0.25">
      <c r="A43" s="239"/>
      <c r="B43" s="238"/>
      <c r="C43" s="98">
        <v>7</v>
      </c>
      <c r="D43" s="93">
        <v>44843</v>
      </c>
      <c r="E43" s="141" t="s">
        <v>311</v>
      </c>
      <c r="F43" s="156"/>
      <c r="G43" s="95" t="s">
        <v>776</v>
      </c>
      <c r="H43" s="138"/>
      <c r="I43" s="141"/>
      <c r="J43" s="141"/>
      <c r="K43" s="141"/>
      <c r="L43" s="141"/>
      <c r="M43" s="141"/>
      <c r="N43" s="141"/>
      <c r="O43" s="141"/>
      <c r="P43" s="141"/>
      <c r="Q43" s="141"/>
      <c r="R43" s="141"/>
      <c r="S43" s="141"/>
      <c r="T43" s="141"/>
      <c r="U43" s="141"/>
      <c r="V43" s="141"/>
    </row>
    <row r="44" spans="1:22" ht="37.5" customHeight="1" x14ac:dyDescent="0.25">
      <c r="A44" s="239"/>
      <c r="B44" s="238" t="s">
        <v>438</v>
      </c>
      <c r="C44" s="25">
        <v>1</v>
      </c>
      <c r="D44" s="93">
        <v>44844</v>
      </c>
      <c r="E44" s="141" t="s">
        <v>305</v>
      </c>
      <c r="F44" s="156"/>
      <c r="G44" s="138"/>
      <c r="H44" s="147" t="s">
        <v>714</v>
      </c>
      <c r="I44" s="141" t="s">
        <v>10</v>
      </c>
      <c r="J44" s="141"/>
      <c r="K44" s="141" t="s">
        <v>21</v>
      </c>
      <c r="L44" s="141"/>
      <c r="M44" s="141"/>
      <c r="N44" s="141"/>
      <c r="O44" s="141" t="s">
        <v>46</v>
      </c>
      <c r="P44" s="141"/>
      <c r="Q44" s="141" t="s">
        <v>726</v>
      </c>
      <c r="R44" s="141"/>
      <c r="S44" s="141" t="s">
        <v>71</v>
      </c>
      <c r="T44" s="141"/>
      <c r="U44" s="141" t="s">
        <v>393</v>
      </c>
      <c r="V44" s="141"/>
    </row>
    <row r="45" spans="1:22" ht="37.5" customHeight="1" x14ac:dyDescent="0.25">
      <c r="A45" s="239"/>
      <c r="B45" s="238"/>
      <c r="C45" s="25">
        <v>2</v>
      </c>
      <c r="D45" s="93">
        <v>44845</v>
      </c>
      <c r="E45" s="141" t="s">
        <v>306</v>
      </c>
      <c r="F45" s="156"/>
      <c r="G45" s="138"/>
      <c r="H45" s="140" t="s">
        <v>715</v>
      </c>
      <c r="I45" s="141" t="s">
        <v>10</v>
      </c>
      <c r="J45" s="141"/>
      <c r="K45" s="141" t="s">
        <v>21</v>
      </c>
      <c r="L45" s="141"/>
      <c r="M45" s="141"/>
      <c r="N45" s="141"/>
      <c r="O45" s="141" t="s">
        <v>46</v>
      </c>
      <c r="P45" s="141"/>
      <c r="Q45" s="156" t="s">
        <v>501</v>
      </c>
      <c r="R45" s="141"/>
      <c r="S45" s="141" t="s">
        <v>103</v>
      </c>
      <c r="T45" s="141"/>
      <c r="U45" s="141" t="s">
        <v>518</v>
      </c>
      <c r="V45" s="141"/>
    </row>
    <row r="46" spans="1:22" ht="37.5" customHeight="1" x14ac:dyDescent="0.25">
      <c r="A46" s="239"/>
      <c r="B46" s="238"/>
      <c r="C46" s="25">
        <v>3</v>
      </c>
      <c r="D46" s="93">
        <v>44846</v>
      </c>
      <c r="E46" s="141" t="s">
        <v>307</v>
      </c>
      <c r="F46" s="156"/>
      <c r="G46" s="138"/>
      <c r="H46" s="136" t="s">
        <v>716</v>
      </c>
      <c r="I46" s="141" t="s">
        <v>10</v>
      </c>
      <c r="J46" s="141"/>
      <c r="K46" s="141" t="s">
        <v>21</v>
      </c>
      <c r="L46" s="141"/>
      <c r="M46" s="141"/>
      <c r="N46" s="141"/>
      <c r="O46" s="141" t="s">
        <v>46</v>
      </c>
      <c r="P46" s="141"/>
      <c r="Q46" s="156" t="s">
        <v>501</v>
      </c>
      <c r="R46" s="141"/>
      <c r="S46" s="141" t="s">
        <v>103</v>
      </c>
      <c r="T46" s="141"/>
      <c r="U46" s="141" t="s">
        <v>518</v>
      </c>
      <c r="V46" s="141"/>
    </row>
    <row r="47" spans="1:22" ht="37.5" customHeight="1" x14ac:dyDescent="0.25">
      <c r="A47" s="239"/>
      <c r="B47" s="238"/>
      <c r="C47" s="25">
        <v>4</v>
      </c>
      <c r="D47" s="93">
        <v>44847</v>
      </c>
      <c r="E47" s="141" t="s">
        <v>308</v>
      </c>
      <c r="F47" s="156"/>
      <c r="G47" s="138"/>
      <c r="H47" s="138"/>
      <c r="I47" s="141"/>
      <c r="J47" s="141"/>
      <c r="K47" s="141"/>
      <c r="L47" s="141"/>
      <c r="M47" s="141"/>
      <c r="N47" s="141"/>
      <c r="O47" s="141"/>
      <c r="P47" s="141"/>
      <c r="Q47" s="141"/>
      <c r="R47" s="141"/>
      <c r="S47" s="141"/>
      <c r="T47" s="141"/>
      <c r="U47" s="141"/>
      <c r="V47" s="141"/>
    </row>
    <row r="48" spans="1:22" ht="37.5" customHeight="1" x14ac:dyDescent="0.25">
      <c r="A48" s="239"/>
      <c r="B48" s="238"/>
      <c r="C48" s="25">
        <v>5</v>
      </c>
      <c r="D48" s="93">
        <v>44848</v>
      </c>
      <c r="E48" s="141" t="s">
        <v>309</v>
      </c>
      <c r="F48" s="156"/>
      <c r="G48" s="138"/>
      <c r="H48" s="138"/>
      <c r="I48" s="141"/>
      <c r="J48" s="141"/>
      <c r="K48" s="141"/>
      <c r="L48" s="141"/>
      <c r="M48" s="141"/>
      <c r="N48" s="141"/>
      <c r="O48" s="141"/>
      <c r="P48" s="141"/>
      <c r="Q48" s="141"/>
      <c r="R48" s="141"/>
      <c r="S48" s="141"/>
      <c r="T48" s="141"/>
      <c r="U48" s="141"/>
      <c r="V48" s="141"/>
    </row>
    <row r="49" spans="1:22" ht="37.5" customHeight="1" x14ac:dyDescent="0.25">
      <c r="A49" s="239"/>
      <c r="B49" s="238"/>
      <c r="C49" s="25">
        <v>6</v>
      </c>
      <c r="D49" s="93">
        <v>44849</v>
      </c>
      <c r="E49" s="141" t="s">
        <v>310</v>
      </c>
      <c r="F49" s="156"/>
      <c r="G49" s="138"/>
      <c r="H49" s="138"/>
      <c r="I49" s="141"/>
      <c r="J49" s="141"/>
      <c r="K49" s="141"/>
      <c r="L49" s="141"/>
      <c r="M49" s="141"/>
      <c r="N49" s="141"/>
      <c r="O49" s="141"/>
      <c r="P49" s="141"/>
      <c r="Q49" s="141"/>
      <c r="R49" s="141"/>
      <c r="S49" s="141"/>
      <c r="T49" s="141"/>
      <c r="U49" s="141"/>
      <c r="V49" s="141"/>
    </row>
    <row r="50" spans="1:22" ht="37.5" customHeight="1" x14ac:dyDescent="0.25">
      <c r="A50" s="239"/>
      <c r="B50" s="238"/>
      <c r="C50" s="25">
        <v>7</v>
      </c>
      <c r="D50" s="93">
        <v>44850</v>
      </c>
      <c r="E50" s="141" t="s">
        <v>311</v>
      </c>
      <c r="F50" s="156"/>
      <c r="G50" s="95" t="s">
        <v>777</v>
      </c>
      <c r="H50" s="138"/>
      <c r="I50" s="141"/>
      <c r="J50" s="141"/>
      <c r="K50" s="141"/>
      <c r="L50" s="141"/>
      <c r="M50" s="141"/>
      <c r="N50" s="141"/>
      <c r="O50" s="141"/>
      <c r="P50" s="141"/>
      <c r="Q50" s="141"/>
      <c r="R50" s="141"/>
      <c r="S50" s="141"/>
      <c r="T50" s="141"/>
      <c r="U50" s="141"/>
      <c r="V50" s="141"/>
    </row>
    <row r="51" spans="1:22" ht="37.5" customHeight="1" x14ac:dyDescent="0.25">
      <c r="A51" s="239"/>
      <c r="B51" s="238" t="s">
        <v>439</v>
      </c>
      <c r="C51" s="98">
        <v>1</v>
      </c>
      <c r="D51" s="93">
        <v>44851</v>
      </c>
      <c r="E51" s="141" t="s">
        <v>305</v>
      </c>
      <c r="F51" s="156"/>
      <c r="G51" s="138"/>
      <c r="H51" s="147" t="s">
        <v>714</v>
      </c>
      <c r="I51" s="141" t="s">
        <v>467</v>
      </c>
      <c r="J51" s="141"/>
      <c r="K51" s="141" t="s">
        <v>22</v>
      </c>
      <c r="L51" s="141"/>
      <c r="M51" s="141"/>
      <c r="N51" s="141"/>
      <c r="O51" s="141" t="s">
        <v>484</v>
      </c>
      <c r="P51" s="141"/>
      <c r="Q51" s="141" t="s">
        <v>727</v>
      </c>
      <c r="R51" s="141"/>
      <c r="S51" s="141" t="s">
        <v>73</v>
      </c>
      <c r="T51" s="141"/>
      <c r="U51" s="141" t="s">
        <v>393</v>
      </c>
      <c r="V51" s="141"/>
    </row>
    <row r="52" spans="1:22" ht="37.5" customHeight="1" x14ac:dyDescent="0.25">
      <c r="A52" s="239"/>
      <c r="B52" s="238"/>
      <c r="C52" s="98">
        <v>2</v>
      </c>
      <c r="D52" s="93">
        <v>44852</v>
      </c>
      <c r="E52" s="141" t="s">
        <v>306</v>
      </c>
      <c r="F52" s="156"/>
      <c r="G52" s="138"/>
      <c r="H52" s="140" t="s">
        <v>715</v>
      </c>
      <c r="I52" s="141" t="s">
        <v>467</v>
      </c>
      <c r="J52" s="141"/>
      <c r="K52" s="141" t="s">
        <v>22</v>
      </c>
      <c r="L52" s="141"/>
      <c r="M52" s="141"/>
      <c r="N52" s="141"/>
      <c r="O52" s="141" t="s">
        <v>484</v>
      </c>
      <c r="P52" s="141"/>
      <c r="Q52" s="141" t="s">
        <v>94</v>
      </c>
      <c r="R52" s="141"/>
      <c r="S52" s="141" t="s">
        <v>511</v>
      </c>
      <c r="T52" s="141"/>
      <c r="U52" s="141" t="s">
        <v>117</v>
      </c>
      <c r="V52" s="141"/>
    </row>
    <row r="53" spans="1:22" ht="37.5" customHeight="1" x14ac:dyDescent="0.25">
      <c r="A53" s="239"/>
      <c r="B53" s="238"/>
      <c r="C53" s="98">
        <v>3</v>
      </c>
      <c r="D53" s="93">
        <v>44853</v>
      </c>
      <c r="E53" s="141" t="s">
        <v>307</v>
      </c>
      <c r="F53" s="156"/>
      <c r="G53" s="138"/>
      <c r="H53" s="136" t="s">
        <v>716</v>
      </c>
      <c r="I53" s="141" t="s">
        <v>467</v>
      </c>
      <c r="J53" s="141"/>
      <c r="K53" s="141" t="s">
        <v>22</v>
      </c>
      <c r="L53" s="141"/>
      <c r="M53" s="141"/>
      <c r="N53" s="141"/>
      <c r="O53" s="141" t="s">
        <v>484</v>
      </c>
      <c r="P53" s="141"/>
      <c r="Q53" s="141" t="s">
        <v>94</v>
      </c>
      <c r="R53" s="141"/>
      <c r="S53" s="141" t="s">
        <v>511</v>
      </c>
      <c r="T53" s="141"/>
      <c r="U53" s="141" t="s">
        <v>117</v>
      </c>
      <c r="V53" s="141"/>
    </row>
    <row r="54" spans="1:22" ht="37.5" customHeight="1" x14ac:dyDescent="0.25">
      <c r="A54" s="239"/>
      <c r="B54" s="238"/>
      <c r="C54" s="98">
        <v>4</v>
      </c>
      <c r="D54" s="93">
        <v>44854</v>
      </c>
      <c r="E54" s="141" t="s">
        <v>308</v>
      </c>
      <c r="F54" s="156"/>
      <c r="G54" s="138"/>
      <c r="H54" s="138"/>
      <c r="I54" s="141"/>
      <c r="J54" s="141"/>
      <c r="K54" s="141"/>
      <c r="L54" s="141"/>
      <c r="M54" s="141"/>
      <c r="N54" s="141"/>
      <c r="O54" s="141"/>
      <c r="P54" s="141"/>
      <c r="Q54" s="141"/>
      <c r="R54" s="141"/>
      <c r="S54" s="141"/>
      <c r="T54" s="141"/>
      <c r="U54" s="141"/>
      <c r="V54" s="141"/>
    </row>
    <row r="55" spans="1:22" ht="37.5" customHeight="1" x14ac:dyDescent="0.25">
      <c r="A55" s="239"/>
      <c r="B55" s="238"/>
      <c r="C55" s="98">
        <v>5</v>
      </c>
      <c r="D55" s="93">
        <v>44855</v>
      </c>
      <c r="E55" s="141" t="s">
        <v>309</v>
      </c>
      <c r="F55" s="156"/>
      <c r="G55" s="138"/>
      <c r="H55" s="138"/>
      <c r="I55" s="141"/>
      <c r="J55" s="141"/>
      <c r="K55" s="141"/>
      <c r="L55" s="141"/>
      <c r="M55" s="141"/>
      <c r="N55" s="141"/>
      <c r="O55" s="141"/>
      <c r="P55" s="141"/>
      <c r="Q55" s="141"/>
      <c r="R55" s="141"/>
      <c r="S55" s="141"/>
      <c r="T55" s="141"/>
      <c r="U55" s="141"/>
      <c r="V55" s="141"/>
    </row>
    <row r="56" spans="1:22" ht="37.5" customHeight="1" x14ac:dyDescent="0.25">
      <c r="A56" s="239"/>
      <c r="B56" s="238"/>
      <c r="C56" s="98">
        <v>6</v>
      </c>
      <c r="D56" s="93">
        <v>44856</v>
      </c>
      <c r="E56" s="141" t="s">
        <v>310</v>
      </c>
      <c r="F56" s="156" t="s">
        <v>569</v>
      </c>
      <c r="G56" s="138"/>
      <c r="H56" s="138"/>
      <c r="I56" s="141"/>
      <c r="J56" s="141"/>
      <c r="K56" s="141"/>
      <c r="L56" s="141"/>
      <c r="M56" s="141"/>
      <c r="N56" s="141"/>
      <c r="O56" s="141"/>
      <c r="P56" s="141"/>
      <c r="Q56" s="141"/>
      <c r="R56" s="141"/>
      <c r="S56" s="141"/>
      <c r="T56" s="141"/>
      <c r="U56" s="141"/>
      <c r="V56" s="141"/>
    </row>
    <row r="57" spans="1:22" ht="37.5" customHeight="1" x14ac:dyDescent="0.25">
      <c r="A57" s="239"/>
      <c r="B57" s="238"/>
      <c r="C57" s="98">
        <v>7</v>
      </c>
      <c r="D57" s="93">
        <v>44857</v>
      </c>
      <c r="E57" s="141" t="s">
        <v>311</v>
      </c>
      <c r="F57" s="156"/>
      <c r="G57" s="95" t="s">
        <v>778</v>
      </c>
      <c r="H57" s="138"/>
      <c r="I57" s="141"/>
      <c r="J57" s="141"/>
      <c r="K57" s="141"/>
      <c r="L57" s="141"/>
      <c r="M57" s="141"/>
      <c r="N57" s="141"/>
      <c r="O57" s="141"/>
      <c r="P57" s="141"/>
      <c r="Q57" s="141"/>
      <c r="R57" s="141"/>
      <c r="S57" s="141"/>
      <c r="T57" s="141"/>
      <c r="U57" s="141"/>
      <c r="V57" s="141"/>
    </row>
    <row r="58" spans="1:22" ht="37.5" customHeight="1" x14ac:dyDescent="0.25">
      <c r="A58" s="239"/>
      <c r="B58" s="238" t="s">
        <v>440</v>
      </c>
      <c r="C58" s="25">
        <v>1</v>
      </c>
      <c r="D58" s="93">
        <v>44858</v>
      </c>
      <c r="E58" s="141" t="s">
        <v>305</v>
      </c>
      <c r="F58" s="156"/>
      <c r="G58" s="138"/>
      <c r="H58" s="147" t="s">
        <v>714</v>
      </c>
      <c r="I58" s="141" t="s">
        <v>728</v>
      </c>
      <c r="J58" s="141"/>
      <c r="K58" s="141" t="s">
        <v>23</v>
      </c>
      <c r="L58" s="141"/>
      <c r="M58" s="141"/>
      <c r="N58" s="141"/>
      <c r="O58" s="141" t="s">
        <v>47</v>
      </c>
      <c r="P58" s="141"/>
      <c r="Q58" s="141" t="s">
        <v>727</v>
      </c>
      <c r="R58" s="141"/>
      <c r="S58" s="141" t="s">
        <v>73</v>
      </c>
      <c r="T58" s="141"/>
      <c r="U58" s="141" t="s">
        <v>80</v>
      </c>
      <c r="V58" s="141"/>
    </row>
    <row r="59" spans="1:22" ht="37.5" customHeight="1" x14ac:dyDescent="0.25">
      <c r="A59" s="239"/>
      <c r="B59" s="238"/>
      <c r="C59" s="25">
        <v>2</v>
      </c>
      <c r="D59" s="93">
        <v>44859</v>
      </c>
      <c r="E59" s="141" t="s">
        <v>306</v>
      </c>
      <c r="F59" s="156"/>
      <c r="G59" s="138"/>
      <c r="H59" s="140" t="s">
        <v>715</v>
      </c>
      <c r="I59" s="141" t="s">
        <v>728</v>
      </c>
      <c r="J59" s="141"/>
      <c r="K59" s="141" t="s">
        <v>23</v>
      </c>
      <c r="L59" s="141"/>
      <c r="M59" s="141"/>
      <c r="N59" s="141"/>
      <c r="O59" s="141" t="s">
        <v>47</v>
      </c>
      <c r="P59" s="141"/>
      <c r="Q59" s="141" t="s">
        <v>86</v>
      </c>
      <c r="R59" s="141"/>
      <c r="S59" s="141" t="s">
        <v>104</v>
      </c>
      <c r="T59" s="141"/>
      <c r="U59" s="141" t="s">
        <v>115</v>
      </c>
      <c r="V59" s="141"/>
    </row>
    <row r="60" spans="1:22" ht="37.5" customHeight="1" x14ac:dyDescent="0.25">
      <c r="A60" s="239"/>
      <c r="B60" s="238"/>
      <c r="C60" s="25">
        <v>3</v>
      </c>
      <c r="D60" s="93">
        <v>44860</v>
      </c>
      <c r="E60" s="141" t="s">
        <v>307</v>
      </c>
      <c r="F60" s="156"/>
      <c r="G60" s="138"/>
      <c r="H60" s="136" t="s">
        <v>716</v>
      </c>
      <c r="I60" s="141" t="s">
        <v>728</v>
      </c>
      <c r="J60" s="141"/>
      <c r="K60" s="141" t="s">
        <v>23</v>
      </c>
      <c r="L60" s="141"/>
      <c r="M60" s="141"/>
      <c r="N60" s="141"/>
      <c r="O60" s="141" t="s">
        <v>47</v>
      </c>
      <c r="P60" s="141"/>
      <c r="Q60" s="141" t="s">
        <v>86</v>
      </c>
      <c r="R60" s="141"/>
      <c r="S60" s="141" t="s">
        <v>104</v>
      </c>
      <c r="T60" s="141"/>
      <c r="U60" s="141" t="s">
        <v>115</v>
      </c>
      <c r="V60" s="141"/>
    </row>
    <row r="61" spans="1:22" ht="37.5" customHeight="1" x14ac:dyDescent="0.25">
      <c r="A61" s="239"/>
      <c r="B61" s="238"/>
      <c r="C61" s="25">
        <v>4</v>
      </c>
      <c r="D61" s="93">
        <v>44861</v>
      </c>
      <c r="E61" s="141" t="s">
        <v>308</v>
      </c>
      <c r="F61" s="156"/>
      <c r="G61" s="138"/>
      <c r="H61" s="138"/>
      <c r="I61" s="141"/>
      <c r="J61" s="141"/>
      <c r="K61" s="141"/>
      <c r="L61" s="141"/>
      <c r="M61" s="141"/>
      <c r="N61" s="141"/>
      <c r="O61" s="141"/>
      <c r="P61" s="141"/>
      <c r="Q61" s="141"/>
      <c r="R61" s="141"/>
      <c r="S61" s="141"/>
      <c r="T61" s="141"/>
      <c r="U61" s="141"/>
      <c r="V61" s="141"/>
    </row>
    <row r="62" spans="1:22" ht="37.5" customHeight="1" x14ac:dyDescent="0.25">
      <c r="A62" s="239"/>
      <c r="B62" s="238"/>
      <c r="C62" s="25">
        <v>5</v>
      </c>
      <c r="D62" s="93">
        <v>44862</v>
      </c>
      <c r="E62" s="141" t="s">
        <v>309</v>
      </c>
      <c r="F62" s="156"/>
      <c r="G62" s="138"/>
      <c r="H62" s="138"/>
      <c r="I62" s="141"/>
      <c r="J62" s="141"/>
      <c r="K62" s="141"/>
      <c r="L62" s="141"/>
      <c r="M62" s="141"/>
      <c r="N62" s="141"/>
      <c r="O62" s="141"/>
      <c r="P62" s="141"/>
      <c r="Q62" s="141"/>
      <c r="R62" s="141"/>
      <c r="S62" s="141"/>
      <c r="T62" s="141"/>
      <c r="U62" s="141"/>
      <c r="V62" s="141"/>
    </row>
    <row r="63" spans="1:22" ht="37.5" customHeight="1" x14ac:dyDescent="0.25">
      <c r="A63" s="239"/>
      <c r="B63" s="238"/>
      <c r="C63" s="25">
        <v>6</v>
      </c>
      <c r="D63" s="93">
        <v>44863</v>
      </c>
      <c r="E63" s="141" t="s">
        <v>310</v>
      </c>
      <c r="F63" s="156"/>
      <c r="G63" s="138"/>
      <c r="H63" s="138"/>
      <c r="I63" s="141"/>
      <c r="J63" s="141"/>
      <c r="K63" s="141"/>
      <c r="L63" s="141"/>
      <c r="M63" s="141"/>
      <c r="N63" s="141"/>
      <c r="O63" s="141"/>
      <c r="P63" s="141"/>
      <c r="Q63" s="141"/>
      <c r="R63" s="141"/>
      <c r="S63" s="141"/>
      <c r="T63" s="141"/>
      <c r="U63" s="141"/>
      <c r="V63" s="141"/>
    </row>
    <row r="64" spans="1:22" ht="37.5" customHeight="1" x14ac:dyDescent="0.25">
      <c r="A64" s="239"/>
      <c r="B64" s="238"/>
      <c r="C64" s="25">
        <v>7</v>
      </c>
      <c r="D64" s="93">
        <v>44864</v>
      </c>
      <c r="E64" s="141" t="s">
        <v>311</v>
      </c>
      <c r="F64" s="156"/>
      <c r="G64" s="95" t="s">
        <v>779</v>
      </c>
      <c r="H64" s="138"/>
      <c r="I64" s="141"/>
      <c r="J64" s="141"/>
      <c r="K64" s="141"/>
      <c r="L64" s="141"/>
      <c r="M64" s="141"/>
      <c r="N64" s="141"/>
      <c r="O64" s="141"/>
      <c r="P64" s="141"/>
      <c r="Q64" s="141"/>
      <c r="R64" s="141"/>
      <c r="S64" s="141"/>
      <c r="T64" s="141"/>
      <c r="U64" s="141"/>
      <c r="V64" s="141"/>
    </row>
    <row r="65" spans="1:22" ht="46.5" customHeight="1" x14ac:dyDescent="0.25">
      <c r="A65" s="236" t="s">
        <v>331</v>
      </c>
      <c r="B65" s="237" t="s">
        <v>436</v>
      </c>
      <c r="C65" s="98">
        <v>1</v>
      </c>
      <c r="D65" s="93">
        <v>44865</v>
      </c>
      <c r="E65" s="141" t="s">
        <v>305</v>
      </c>
      <c r="F65" s="156"/>
      <c r="G65" s="138"/>
      <c r="H65" s="147" t="s">
        <v>714</v>
      </c>
      <c r="I65" s="141" t="s">
        <v>733</v>
      </c>
      <c r="J65" s="141"/>
      <c r="K65" s="141" t="s">
        <v>734</v>
      </c>
      <c r="L65" s="141"/>
      <c r="M65" s="141"/>
      <c r="N65" s="141"/>
      <c r="O65" s="141" t="s">
        <v>48</v>
      </c>
      <c r="P65" s="141"/>
      <c r="Q65" s="141" t="s">
        <v>65</v>
      </c>
      <c r="R65" s="141"/>
      <c r="S65" s="141" t="s">
        <v>74</v>
      </c>
      <c r="T65" s="141"/>
      <c r="U65" s="141" t="s">
        <v>80</v>
      </c>
      <c r="V65" s="141"/>
    </row>
    <row r="66" spans="1:22" ht="48.75" customHeight="1" x14ac:dyDescent="0.25">
      <c r="A66" s="236"/>
      <c r="B66" s="237"/>
      <c r="C66" s="98">
        <v>2</v>
      </c>
      <c r="D66" s="93">
        <v>44866</v>
      </c>
      <c r="E66" s="141" t="s">
        <v>306</v>
      </c>
      <c r="F66" s="156"/>
      <c r="G66" s="138"/>
      <c r="H66" s="140" t="s">
        <v>715</v>
      </c>
      <c r="I66" s="141" t="s">
        <v>733</v>
      </c>
      <c r="J66" s="141"/>
      <c r="K66" s="141" t="s">
        <v>734</v>
      </c>
      <c r="L66" s="141"/>
      <c r="M66" s="141"/>
      <c r="N66" s="141"/>
      <c r="O66" s="141" t="s">
        <v>48</v>
      </c>
      <c r="P66" s="141"/>
      <c r="Q66" s="156" t="s">
        <v>502</v>
      </c>
      <c r="R66" s="141"/>
      <c r="S66" s="141" t="s">
        <v>512</v>
      </c>
      <c r="T66" s="141"/>
      <c r="U66" s="141" t="s">
        <v>116</v>
      </c>
      <c r="V66" s="141"/>
    </row>
    <row r="67" spans="1:22" ht="49.5" customHeight="1" x14ac:dyDescent="0.25">
      <c r="A67" s="236"/>
      <c r="B67" s="237"/>
      <c r="C67" s="98">
        <v>3</v>
      </c>
      <c r="D67" s="93">
        <v>44867</v>
      </c>
      <c r="E67" s="141" t="s">
        <v>307</v>
      </c>
      <c r="F67" s="156"/>
      <c r="G67" s="138"/>
      <c r="H67" s="136" t="s">
        <v>716</v>
      </c>
      <c r="I67" s="141" t="s">
        <v>733</v>
      </c>
      <c r="J67" s="141"/>
      <c r="K67" s="141" t="s">
        <v>734</v>
      </c>
      <c r="L67" s="141"/>
      <c r="M67" s="141"/>
      <c r="N67" s="141"/>
      <c r="O67" s="141" t="s">
        <v>48</v>
      </c>
      <c r="P67" s="141"/>
      <c r="Q67" s="156" t="s">
        <v>502</v>
      </c>
      <c r="R67" s="141"/>
      <c r="S67" s="141" t="s">
        <v>512</v>
      </c>
      <c r="T67" s="141"/>
      <c r="U67" s="141" t="s">
        <v>116</v>
      </c>
      <c r="V67" s="141"/>
    </row>
    <row r="68" spans="1:22" ht="46.5" customHeight="1" x14ac:dyDescent="0.25">
      <c r="A68" s="236"/>
      <c r="B68" s="237"/>
      <c r="C68" s="98">
        <v>4</v>
      </c>
      <c r="D68" s="93">
        <v>44868</v>
      </c>
      <c r="E68" s="141" t="s">
        <v>308</v>
      </c>
      <c r="F68" s="156"/>
      <c r="G68" s="138"/>
      <c r="H68" s="138"/>
      <c r="I68" s="141"/>
      <c r="J68" s="141"/>
      <c r="K68" s="141"/>
      <c r="L68" s="141"/>
      <c r="M68" s="141"/>
      <c r="N68" s="141"/>
      <c r="O68" s="141"/>
      <c r="P68" s="141"/>
      <c r="Q68" s="141"/>
      <c r="R68" s="141"/>
      <c r="S68" s="141"/>
      <c r="T68" s="141"/>
      <c r="U68" s="141"/>
      <c r="V68" s="141"/>
    </row>
    <row r="69" spans="1:22" ht="46.5" customHeight="1" x14ac:dyDescent="0.25">
      <c r="A69" s="236"/>
      <c r="B69" s="237"/>
      <c r="C69" s="98">
        <v>5</v>
      </c>
      <c r="D69" s="93">
        <v>44869</v>
      </c>
      <c r="E69" s="141" t="s">
        <v>309</v>
      </c>
      <c r="F69" s="156"/>
      <c r="G69" s="138"/>
      <c r="H69" s="138"/>
      <c r="I69" s="141"/>
      <c r="J69" s="141"/>
      <c r="K69" s="141"/>
      <c r="L69" s="141"/>
      <c r="M69" s="141"/>
      <c r="N69" s="141"/>
      <c r="O69" s="141"/>
      <c r="P69" s="141"/>
      <c r="Q69" s="141"/>
      <c r="R69" s="141"/>
      <c r="S69" s="141"/>
      <c r="T69" s="141"/>
      <c r="U69" s="141"/>
      <c r="V69" s="141"/>
    </row>
    <row r="70" spans="1:22" ht="46.5" customHeight="1" x14ac:dyDescent="0.25">
      <c r="A70" s="236"/>
      <c r="B70" s="237"/>
      <c r="C70" s="98">
        <v>6</v>
      </c>
      <c r="D70" s="93">
        <v>44870</v>
      </c>
      <c r="E70" s="141" t="s">
        <v>310</v>
      </c>
      <c r="F70" s="156"/>
      <c r="G70" s="138"/>
      <c r="H70" s="138"/>
      <c r="I70" s="141"/>
      <c r="J70" s="141"/>
      <c r="K70" s="141"/>
      <c r="L70" s="141"/>
      <c r="M70" s="141"/>
      <c r="N70" s="141"/>
      <c r="O70" s="141"/>
      <c r="P70" s="141"/>
      <c r="Q70" s="141"/>
      <c r="R70" s="141"/>
      <c r="S70" s="141"/>
      <c r="T70" s="141"/>
      <c r="U70" s="141"/>
      <c r="V70" s="141"/>
    </row>
    <row r="71" spans="1:22" ht="46.5" customHeight="1" x14ac:dyDescent="0.25">
      <c r="A71" s="236"/>
      <c r="B71" s="237"/>
      <c r="C71" s="98">
        <v>7</v>
      </c>
      <c r="D71" s="93">
        <v>44871</v>
      </c>
      <c r="E71" s="141" t="s">
        <v>311</v>
      </c>
      <c r="F71" s="156"/>
      <c r="G71" s="95" t="s">
        <v>782</v>
      </c>
      <c r="H71" s="138"/>
      <c r="I71" s="141"/>
      <c r="J71" s="141"/>
      <c r="K71" s="141"/>
      <c r="L71" s="141"/>
      <c r="M71" s="141"/>
      <c r="N71" s="141"/>
      <c r="O71" s="141"/>
      <c r="P71" s="141"/>
      <c r="Q71" s="141"/>
      <c r="R71" s="141"/>
      <c r="S71" s="141"/>
      <c r="T71" s="141"/>
      <c r="U71" s="141"/>
      <c r="V71" s="141"/>
    </row>
    <row r="72" spans="1:22" ht="46.5" customHeight="1" x14ac:dyDescent="0.25">
      <c r="A72" s="236"/>
      <c r="B72" s="237" t="s">
        <v>437</v>
      </c>
      <c r="C72" s="25">
        <v>1</v>
      </c>
      <c r="D72" s="93">
        <v>44872</v>
      </c>
      <c r="E72" s="141" t="s">
        <v>305</v>
      </c>
      <c r="F72" s="156"/>
      <c r="G72" s="138"/>
      <c r="H72" s="147" t="s">
        <v>714</v>
      </c>
      <c r="I72" s="141" t="s">
        <v>731</v>
      </c>
      <c r="J72" s="141"/>
      <c r="K72" s="141"/>
      <c r="L72" s="141"/>
      <c r="M72" s="141" t="s">
        <v>36</v>
      </c>
      <c r="N72" s="141"/>
      <c r="O72" s="141" t="s">
        <v>736</v>
      </c>
      <c r="P72" s="141"/>
      <c r="Q72" s="141" t="s">
        <v>66</v>
      </c>
      <c r="R72" s="141"/>
      <c r="S72" s="141" t="s">
        <v>74</v>
      </c>
      <c r="T72" s="141"/>
      <c r="U72" s="141" t="s">
        <v>81</v>
      </c>
      <c r="V72" s="141"/>
    </row>
    <row r="73" spans="1:22" ht="46.5" customHeight="1" x14ac:dyDescent="0.25">
      <c r="A73" s="236"/>
      <c r="B73" s="237"/>
      <c r="C73" s="25">
        <v>2</v>
      </c>
      <c r="D73" s="93">
        <v>44873</v>
      </c>
      <c r="E73" s="141" t="s">
        <v>306</v>
      </c>
      <c r="F73" s="156"/>
      <c r="G73" s="138"/>
      <c r="H73" s="140" t="s">
        <v>715</v>
      </c>
      <c r="I73" s="141" t="s">
        <v>731</v>
      </c>
      <c r="J73" s="141"/>
      <c r="K73" s="141"/>
      <c r="L73" s="141"/>
      <c r="M73" s="141" t="s">
        <v>36</v>
      </c>
      <c r="N73" s="141"/>
      <c r="O73" s="141" t="s">
        <v>736</v>
      </c>
      <c r="P73" s="141"/>
      <c r="Q73" s="156" t="s">
        <v>504</v>
      </c>
      <c r="R73" s="141"/>
      <c r="S73" s="141" t="s">
        <v>105</v>
      </c>
      <c r="T73" s="141"/>
      <c r="U73" s="141" t="s">
        <v>114</v>
      </c>
      <c r="V73" s="141"/>
    </row>
    <row r="74" spans="1:22" ht="46.5" customHeight="1" x14ac:dyDescent="0.25">
      <c r="A74" s="236"/>
      <c r="B74" s="237"/>
      <c r="C74" s="25">
        <v>3</v>
      </c>
      <c r="D74" s="93">
        <v>44874</v>
      </c>
      <c r="E74" s="141" t="s">
        <v>307</v>
      </c>
      <c r="F74" s="156"/>
      <c r="G74" s="138"/>
      <c r="H74" s="136" t="s">
        <v>716</v>
      </c>
      <c r="I74" s="141" t="s">
        <v>731</v>
      </c>
      <c r="J74" s="141"/>
      <c r="K74" s="141"/>
      <c r="L74" s="141"/>
      <c r="M74" s="141" t="s">
        <v>36</v>
      </c>
      <c r="N74" s="141"/>
      <c r="O74" s="141" t="s">
        <v>736</v>
      </c>
      <c r="P74" s="141"/>
      <c r="Q74" s="156" t="s">
        <v>856</v>
      </c>
      <c r="R74" s="141"/>
      <c r="S74" s="141" t="s">
        <v>105</v>
      </c>
      <c r="T74" s="141"/>
      <c r="U74" s="141" t="s">
        <v>114</v>
      </c>
      <c r="V74" s="141"/>
    </row>
    <row r="75" spans="1:22" ht="46.5" customHeight="1" x14ac:dyDescent="0.25">
      <c r="A75" s="236"/>
      <c r="B75" s="237"/>
      <c r="C75" s="25">
        <v>4</v>
      </c>
      <c r="D75" s="93">
        <v>44875</v>
      </c>
      <c r="E75" s="141" t="s">
        <v>308</v>
      </c>
      <c r="F75" s="156" t="s">
        <v>840</v>
      </c>
      <c r="G75" s="138"/>
      <c r="H75" s="138"/>
      <c r="I75" s="141"/>
      <c r="J75" s="141"/>
      <c r="K75" s="141"/>
      <c r="L75" s="141"/>
      <c r="M75" s="141"/>
      <c r="N75" s="141"/>
      <c r="O75" s="141"/>
      <c r="P75" s="141"/>
      <c r="Q75" s="141"/>
      <c r="R75" s="141"/>
      <c r="S75" s="141"/>
      <c r="T75" s="141"/>
      <c r="U75" s="141"/>
      <c r="V75" s="141"/>
    </row>
    <row r="76" spans="1:22" ht="46.5" customHeight="1" x14ac:dyDescent="0.25">
      <c r="A76" s="236"/>
      <c r="B76" s="237"/>
      <c r="C76" s="25">
        <v>5</v>
      </c>
      <c r="D76" s="93">
        <v>44876</v>
      </c>
      <c r="E76" s="141" t="s">
        <v>309</v>
      </c>
      <c r="F76" s="156"/>
      <c r="G76" s="138"/>
      <c r="H76" s="138"/>
      <c r="I76" s="141"/>
      <c r="J76" s="141"/>
      <c r="K76" s="141"/>
      <c r="L76" s="141"/>
      <c r="M76" s="141"/>
      <c r="N76" s="141"/>
      <c r="O76" s="141"/>
      <c r="P76" s="141"/>
      <c r="Q76" s="141"/>
      <c r="R76" s="141"/>
      <c r="S76" s="141"/>
      <c r="T76" s="141"/>
      <c r="U76" s="141"/>
      <c r="V76" s="141"/>
    </row>
    <row r="77" spans="1:22" ht="46.5" customHeight="1" x14ac:dyDescent="0.25">
      <c r="A77" s="236"/>
      <c r="B77" s="237"/>
      <c r="C77" s="25">
        <v>6</v>
      </c>
      <c r="D77" s="93">
        <v>44877</v>
      </c>
      <c r="E77" s="141" t="s">
        <v>310</v>
      </c>
      <c r="F77" s="156" t="s">
        <v>565</v>
      </c>
      <c r="G77" s="138"/>
      <c r="H77" s="138"/>
      <c r="I77" s="141"/>
      <c r="J77" s="141"/>
      <c r="K77" s="141"/>
      <c r="L77" s="141"/>
      <c r="M77" s="141"/>
      <c r="N77" s="141"/>
      <c r="O77" s="141"/>
      <c r="P77" s="141"/>
      <c r="Q77" s="141"/>
      <c r="R77" s="141"/>
      <c r="S77" s="141"/>
      <c r="T77" s="141"/>
      <c r="U77" s="141"/>
      <c r="V77" s="141"/>
    </row>
    <row r="78" spans="1:22" ht="46.5" customHeight="1" x14ac:dyDescent="0.25">
      <c r="A78" s="236"/>
      <c r="B78" s="237"/>
      <c r="C78" s="25">
        <v>7</v>
      </c>
      <c r="D78" s="93">
        <v>44878</v>
      </c>
      <c r="E78" s="141" t="s">
        <v>311</v>
      </c>
      <c r="F78" s="156" t="s">
        <v>565</v>
      </c>
      <c r="G78" s="95" t="s">
        <v>784</v>
      </c>
      <c r="H78" s="138"/>
      <c r="I78" s="141"/>
      <c r="J78" s="141"/>
      <c r="K78" s="141"/>
      <c r="L78" s="141"/>
      <c r="M78" s="141"/>
      <c r="N78" s="141"/>
      <c r="O78" s="141"/>
      <c r="P78" s="141"/>
      <c r="Q78" s="141"/>
      <c r="R78" s="141"/>
      <c r="S78" s="141"/>
      <c r="T78" s="141"/>
      <c r="U78" s="141"/>
      <c r="V78" s="141"/>
    </row>
    <row r="79" spans="1:22" ht="46.5" customHeight="1" x14ac:dyDescent="0.25">
      <c r="A79" s="236"/>
      <c r="B79" s="237" t="s">
        <v>438</v>
      </c>
      <c r="C79" s="98">
        <v>1</v>
      </c>
      <c r="D79" s="93">
        <v>44879</v>
      </c>
      <c r="E79" s="141" t="s">
        <v>305</v>
      </c>
      <c r="F79" s="156" t="s">
        <v>565</v>
      </c>
      <c r="G79" s="138"/>
      <c r="H79" s="147" t="s">
        <v>714</v>
      </c>
      <c r="I79" s="153" t="s">
        <v>732</v>
      </c>
      <c r="J79" s="141"/>
      <c r="K79" s="141" t="s">
        <v>35</v>
      </c>
      <c r="L79" s="141"/>
      <c r="M79" s="141"/>
      <c r="N79" s="141"/>
      <c r="O79" s="141" t="s">
        <v>737</v>
      </c>
      <c r="P79" s="141"/>
      <c r="Q79" s="141" t="s">
        <v>67</v>
      </c>
      <c r="R79" s="141"/>
      <c r="S79" s="141" t="s">
        <v>738</v>
      </c>
      <c r="T79" s="141"/>
      <c r="U79" s="141" t="s">
        <v>256</v>
      </c>
      <c r="V79" s="141"/>
    </row>
    <row r="80" spans="1:22" ht="46.5" customHeight="1" x14ac:dyDescent="0.25">
      <c r="A80" s="236"/>
      <c r="B80" s="237"/>
      <c r="C80" s="98">
        <v>2</v>
      </c>
      <c r="D80" s="93">
        <v>44880</v>
      </c>
      <c r="E80" s="141" t="s">
        <v>306</v>
      </c>
      <c r="F80" s="156" t="s">
        <v>565</v>
      </c>
      <c r="G80" s="138"/>
      <c r="H80" s="140" t="s">
        <v>715</v>
      </c>
      <c r="I80" s="153" t="s">
        <v>732</v>
      </c>
      <c r="J80" s="141"/>
      <c r="K80" s="141" t="s">
        <v>35</v>
      </c>
      <c r="L80" s="141"/>
      <c r="M80" s="141"/>
      <c r="N80" s="141"/>
      <c r="O80" s="141" t="s">
        <v>737</v>
      </c>
      <c r="P80" s="141"/>
      <c r="Q80" s="154" t="s">
        <v>505</v>
      </c>
      <c r="R80" s="141"/>
      <c r="S80" s="141" t="s">
        <v>106</v>
      </c>
      <c r="T80" s="141"/>
      <c r="U80" s="141" t="s">
        <v>114</v>
      </c>
      <c r="V80" s="141"/>
    </row>
    <row r="81" spans="1:22" ht="46.5" customHeight="1" x14ac:dyDescent="0.25">
      <c r="A81" s="236"/>
      <c r="B81" s="237"/>
      <c r="C81" s="98">
        <v>3</v>
      </c>
      <c r="D81" s="93">
        <v>44881</v>
      </c>
      <c r="E81" s="141" t="s">
        <v>307</v>
      </c>
      <c r="F81" s="156" t="s">
        <v>565</v>
      </c>
      <c r="G81" s="138"/>
      <c r="H81" s="136" t="s">
        <v>716</v>
      </c>
      <c r="I81" s="153" t="s">
        <v>732</v>
      </c>
      <c r="J81" s="141"/>
      <c r="K81" s="141" t="s">
        <v>35</v>
      </c>
      <c r="L81" s="141"/>
      <c r="M81" s="141"/>
      <c r="N81" s="141"/>
      <c r="O81" s="141" t="s">
        <v>737</v>
      </c>
      <c r="P81" s="141"/>
      <c r="Q81" s="154" t="s">
        <v>505</v>
      </c>
      <c r="R81" s="141"/>
      <c r="S81" s="141" t="s">
        <v>106</v>
      </c>
      <c r="T81" s="141"/>
      <c r="U81" s="141" t="s">
        <v>114</v>
      </c>
      <c r="V81" s="141"/>
    </row>
    <row r="82" spans="1:22" ht="46.5" customHeight="1" x14ac:dyDescent="0.25">
      <c r="A82" s="236"/>
      <c r="B82" s="237"/>
      <c r="C82" s="98">
        <v>4</v>
      </c>
      <c r="D82" s="93">
        <v>44882</v>
      </c>
      <c r="E82" s="141" t="s">
        <v>308</v>
      </c>
      <c r="F82" s="156" t="s">
        <v>565</v>
      </c>
      <c r="G82" s="138"/>
      <c r="H82" s="138"/>
      <c r="I82" s="141"/>
      <c r="J82" s="141"/>
      <c r="K82" s="141"/>
      <c r="L82" s="141"/>
      <c r="M82" s="141"/>
      <c r="N82" s="141"/>
      <c r="O82" s="141"/>
      <c r="P82" s="141"/>
      <c r="Q82" s="141"/>
      <c r="R82" s="141"/>
      <c r="S82" s="141"/>
      <c r="T82" s="141"/>
      <c r="U82" s="141"/>
      <c r="V82" s="141"/>
    </row>
    <row r="83" spans="1:22" ht="46.5" customHeight="1" x14ac:dyDescent="0.25">
      <c r="A83" s="236"/>
      <c r="B83" s="237"/>
      <c r="C83" s="98">
        <v>5</v>
      </c>
      <c r="D83" s="93">
        <v>44883</v>
      </c>
      <c r="E83" s="141" t="s">
        <v>309</v>
      </c>
      <c r="F83" s="156" t="s">
        <v>565</v>
      </c>
      <c r="G83" s="138"/>
      <c r="H83" s="148" t="s">
        <v>874</v>
      </c>
      <c r="I83" s="141"/>
      <c r="J83" s="141"/>
      <c r="K83" s="141"/>
      <c r="L83" s="141"/>
      <c r="M83" s="141"/>
      <c r="N83" s="141"/>
      <c r="O83" s="141"/>
      <c r="P83" s="141"/>
      <c r="Q83" s="141"/>
      <c r="R83" s="141"/>
      <c r="S83" s="141"/>
      <c r="T83" s="141"/>
      <c r="U83" s="141"/>
      <c r="V83" s="141"/>
    </row>
    <row r="84" spans="1:22" ht="46.5" customHeight="1" x14ac:dyDescent="0.25">
      <c r="A84" s="236"/>
      <c r="B84" s="237"/>
      <c r="C84" s="98">
        <v>6</v>
      </c>
      <c r="D84" s="93">
        <v>44884</v>
      </c>
      <c r="E84" s="141" t="s">
        <v>310</v>
      </c>
      <c r="F84" s="156" t="s">
        <v>565</v>
      </c>
      <c r="G84" s="138"/>
      <c r="H84" s="138"/>
      <c r="I84" s="141"/>
      <c r="J84" s="141"/>
      <c r="K84" s="141"/>
      <c r="L84" s="141"/>
      <c r="M84" s="141"/>
      <c r="N84" s="141"/>
      <c r="O84" s="141"/>
      <c r="P84" s="141"/>
      <c r="Q84" s="141"/>
      <c r="R84" s="141"/>
      <c r="S84" s="141"/>
      <c r="T84" s="141"/>
      <c r="U84" s="141"/>
      <c r="V84" s="141"/>
    </row>
    <row r="85" spans="1:22" ht="46.5" customHeight="1" x14ac:dyDescent="0.25">
      <c r="A85" s="236"/>
      <c r="B85" s="237"/>
      <c r="C85" s="98">
        <v>7</v>
      </c>
      <c r="D85" s="93">
        <v>44885</v>
      </c>
      <c r="E85" s="141" t="s">
        <v>311</v>
      </c>
      <c r="F85" s="156" t="s">
        <v>565</v>
      </c>
      <c r="G85" s="95" t="s">
        <v>786</v>
      </c>
      <c r="H85" s="138"/>
      <c r="I85" s="141"/>
      <c r="J85" s="141"/>
      <c r="K85" s="141"/>
      <c r="L85" s="141"/>
      <c r="M85" s="141"/>
      <c r="N85" s="141"/>
      <c r="O85" s="141"/>
      <c r="P85" s="141"/>
      <c r="Q85" s="141"/>
      <c r="R85" s="141"/>
      <c r="S85" s="141"/>
      <c r="T85" s="141"/>
      <c r="U85" s="141"/>
      <c r="V85" s="141"/>
    </row>
    <row r="86" spans="1:22" ht="46.5" customHeight="1" x14ac:dyDescent="0.25">
      <c r="A86" s="236"/>
      <c r="B86" s="237" t="s">
        <v>439</v>
      </c>
      <c r="C86" s="25">
        <v>1</v>
      </c>
      <c r="D86" s="93">
        <v>44886</v>
      </c>
      <c r="E86" s="141" t="s">
        <v>305</v>
      </c>
      <c r="F86" s="156"/>
      <c r="G86" s="138"/>
      <c r="H86" s="147" t="s">
        <v>714</v>
      </c>
      <c r="I86" s="141" t="s">
        <v>468</v>
      </c>
      <c r="J86" s="141"/>
      <c r="K86" s="153" t="s">
        <v>742</v>
      </c>
      <c r="L86" s="141"/>
      <c r="M86" s="141"/>
      <c r="N86" s="141"/>
      <c r="O86" s="141" t="s">
        <v>49</v>
      </c>
      <c r="P86" s="141"/>
      <c r="Q86" s="141" t="s">
        <v>492</v>
      </c>
      <c r="R86" s="141"/>
      <c r="S86" s="141" t="s">
        <v>738</v>
      </c>
      <c r="T86" s="141"/>
      <c r="U86" s="141" t="s">
        <v>739</v>
      </c>
      <c r="V86" s="141"/>
    </row>
    <row r="87" spans="1:22" ht="46.5" customHeight="1" x14ac:dyDescent="0.25">
      <c r="A87" s="236"/>
      <c r="B87" s="237"/>
      <c r="C87" s="25">
        <v>2</v>
      </c>
      <c r="D87" s="93">
        <v>44887</v>
      </c>
      <c r="E87" s="141" t="s">
        <v>306</v>
      </c>
      <c r="F87" s="156"/>
      <c r="G87" s="138"/>
      <c r="H87" s="140" t="s">
        <v>715</v>
      </c>
      <c r="I87" s="141" t="s">
        <v>468</v>
      </c>
      <c r="J87" s="141"/>
      <c r="K87" s="153" t="s">
        <v>742</v>
      </c>
      <c r="L87" s="141"/>
      <c r="M87" s="141"/>
      <c r="N87" s="141"/>
      <c r="O87" s="141" t="s">
        <v>49</v>
      </c>
      <c r="P87" s="141"/>
      <c r="Q87" s="154" t="s">
        <v>503</v>
      </c>
      <c r="R87" s="141"/>
      <c r="S87" s="153" t="s">
        <v>510</v>
      </c>
      <c r="T87" s="141"/>
      <c r="U87" s="141" t="s">
        <v>124</v>
      </c>
      <c r="V87" s="141"/>
    </row>
    <row r="88" spans="1:22" ht="46.5" customHeight="1" x14ac:dyDescent="0.25">
      <c r="A88" s="236"/>
      <c r="B88" s="237"/>
      <c r="C88" s="25">
        <v>3</v>
      </c>
      <c r="D88" s="93">
        <v>44888</v>
      </c>
      <c r="E88" s="141" t="s">
        <v>307</v>
      </c>
      <c r="F88" s="156"/>
      <c r="G88" s="138"/>
      <c r="H88" s="136" t="s">
        <v>716</v>
      </c>
      <c r="I88" s="141" t="s">
        <v>468</v>
      </c>
      <c r="J88" s="141"/>
      <c r="K88" s="153" t="s">
        <v>742</v>
      </c>
      <c r="L88" s="141"/>
      <c r="M88" s="141"/>
      <c r="N88" s="141"/>
      <c r="O88" s="141" t="s">
        <v>49</v>
      </c>
      <c r="P88" s="141"/>
      <c r="Q88" s="154" t="s">
        <v>853</v>
      </c>
      <c r="R88" s="141"/>
      <c r="S88" s="153" t="s">
        <v>510</v>
      </c>
      <c r="T88" s="141"/>
      <c r="U88" s="141" t="s">
        <v>124</v>
      </c>
      <c r="V88" s="141"/>
    </row>
    <row r="89" spans="1:22" ht="46.5" customHeight="1" x14ac:dyDescent="0.25">
      <c r="A89" s="236"/>
      <c r="B89" s="237"/>
      <c r="C89" s="25">
        <v>4</v>
      </c>
      <c r="D89" s="93">
        <v>44889</v>
      </c>
      <c r="E89" s="141" t="s">
        <v>308</v>
      </c>
      <c r="F89" s="156"/>
      <c r="G89" s="138"/>
      <c r="H89" s="138"/>
      <c r="I89" s="141"/>
      <c r="J89" s="141"/>
      <c r="K89" s="141"/>
      <c r="L89" s="141"/>
      <c r="M89" s="141"/>
      <c r="N89" s="141"/>
      <c r="O89" s="141"/>
      <c r="P89" s="141"/>
      <c r="Q89" s="141"/>
      <c r="R89" s="141"/>
      <c r="S89" s="141"/>
      <c r="T89" s="141"/>
      <c r="U89" s="141"/>
      <c r="V89" s="141"/>
    </row>
    <row r="90" spans="1:22" ht="46.5" customHeight="1" x14ac:dyDescent="0.25">
      <c r="A90" s="236"/>
      <c r="B90" s="237"/>
      <c r="C90" s="25">
        <v>5</v>
      </c>
      <c r="D90" s="93">
        <v>44890</v>
      </c>
      <c r="E90" s="141" t="s">
        <v>309</v>
      </c>
      <c r="F90" s="156"/>
      <c r="G90" s="138"/>
      <c r="H90" s="148" t="s">
        <v>874</v>
      </c>
      <c r="I90" s="141"/>
      <c r="J90" s="141"/>
      <c r="K90" s="141"/>
      <c r="L90" s="141"/>
      <c r="M90" s="141"/>
      <c r="N90" s="141"/>
      <c r="O90" s="141"/>
      <c r="P90" s="141"/>
      <c r="Q90" s="141"/>
      <c r="R90" s="141"/>
      <c r="S90" s="141"/>
      <c r="T90" s="141"/>
      <c r="U90" s="141"/>
      <c r="V90" s="141"/>
    </row>
    <row r="91" spans="1:22" ht="46.5" customHeight="1" x14ac:dyDescent="0.25">
      <c r="A91" s="236"/>
      <c r="B91" s="237"/>
      <c r="C91" s="25">
        <v>6</v>
      </c>
      <c r="D91" s="93">
        <v>44891</v>
      </c>
      <c r="E91" s="141" t="s">
        <v>310</v>
      </c>
      <c r="F91" s="156"/>
      <c r="G91" s="95" t="s">
        <v>788</v>
      </c>
      <c r="H91" s="138"/>
      <c r="I91" s="141"/>
      <c r="J91" s="141"/>
      <c r="K91" s="141"/>
      <c r="L91" s="141"/>
      <c r="M91" s="141"/>
      <c r="N91" s="141"/>
      <c r="O91" s="141"/>
      <c r="P91" s="141"/>
      <c r="Q91" s="141"/>
      <c r="R91" s="141"/>
      <c r="S91" s="141"/>
      <c r="T91" s="141"/>
      <c r="U91" s="141"/>
      <c r="V91" s="141"/>
    </row>
    <row r="92" spans="1:22" ht="46.5" customHeight="1" x14ac:dyDescent="0.25">
      <c r="A92" s="236"/>
      <c r="B92" s="237"/>
      <c r="C92" s="25">
        <v>7</v>
      </c>
      <c r="D92" s="93">
        <v>44892</v>
      </c>
      <c r="E92" s="141" t="s">
        <v>311</v>
      </c>
      <c r="F92" s="156"/>
      <c r="G92" s="94" t="s">
        <v>780</v>
      </c>
      <c r="H92" s="138"/>
      <c r="I92" s="141"/>
      <c r="J92" s="141"/>
      <c r="K92" s="141"/>
      <c r="L92" s="141"/>
      <c r="M92" s="141"/>
      <c r="N92" s="141"/>
      <c r="O92" s="141"/>
      <c r="P92" s="141"/>
      <c r="Q92" s="141"/>
      <c r="R92" s="141"/>
      <c r="S92" s="141"/>
      <c r="T92" s="141"/>
      <c r="U92" s="141"/>
      <c r="V92" s="141"/>
    </row>
    <row r="93" spans="1:22" ht="46.5" customHeight="1" x14ac:dyDescent="0.25">
      <c r="A93" s="239" t="s">
        <v>332</v>
      </c>
      <c r="B93" s="240" t="s">
        <v>436</v>
      </c>
      <c r="C93" s="98">
        <v>1</v>
      </c>
      <c r="D93" s="93">
        <v>44893</v>
      </c>
      <c r="E93" s="141" t="s">
        <v>305</v>
      </c>
      <c r="F93" s="156"/>
      <c r="G93" s="138"/>
      <c r="H93" s="147" t="s">
        <v>714</v>
      </c>
      <c r="I93" s="141" t="s">
        <v>740</v>
      </c>
      <c r="J93" s="141"/>
      <c r="K93" s="153" t="s">
        <v>741</v>
      </c>
      <c r="L93" s="141"/>
      <c r="M93" s="141"/>
      <c r="N93" s="141"/>
      <c r="O93" s="141" t="s">
        <v>54</v>
      </c>
      <c r="P93" s="141"/>
      <c r="Q93" s="141" t="s">
        <v>493</v>
      </c>
      <c r="R93" s="141"/>
      <c r="S93" s="141" t="s">
        <v>390</v>
      </c>
      <c r="T93" s="141"/>
      <c r="U93" s="141" t="s">
        <v>246</v>
      </c>
      <c r="V93" s="141"/>
    </row>
    <row r="94" spans="1:22" ht="46.5" customHeight="1" x14ac:dyDescent="0.25">
      <c r="A94" s="239"/>
      <c r="B94" s="240"/>
      <c r="C94" s="98">
        <v>2</v>
      </c>
      <c r="D94" s="93">
        <v>44894</v>
      </c>
      <c r="E94" s="141" t="s">
        <v>306</v>
      </c>
      <c r="F94" s="156"/>
      <c r="G94" s="138"/>
      <c r="H94" s="140" t="s">
        <v>715</v>
      </c>
      <c r="I94" s="141" t="s">
        <v>740</v>
      </c>
      <c r="J94" s="141"/>
      <c r="K94" s="153" t="s">
        <v>741</v>
      </c>
      <c r="L94" s="141"/>
      <c r="M94" s="141"/>
      <c r="N94" s="141"/>
      <c r="O94" s="141" t="s">
        <v>54</v>
      </c>
      <c r="P94" s="141"/>
      <c r="Q94" s="153" t="s">
        <v>744</v>
      </c>
      <c r="R94" s="141"/>
      <c r="S94" s="153" t="s">
        <v>515</v>
      </c>
      <c r="T94" s="141"/>
      <c r="U94" s="141" t="s">
        <v>120</v>
      </c>
      <c r="V94" s="141"/>
    </row>
    <row r="95" spans="1:22" ht="46.5" customHeight="1" x14ac:dyDescent="0.25">
      <c r="A95" s="239"/>
      <c r="B95" s="240"/>
      <c r="C95" s="98">
        <v>3</v>
      </c>
      <c r="D95" s="93">
        <v>44895</v>
      </c>
      <c r="E95" s="141" t="s">
        <v>307</v>
      </c>
      <c r="F95" s="156"/>
      <c r="G95" s="138"/>
      <c r="H95" s="136" t="s">
        <v>716</v>
      </c>
      <c r="I95" s="141" t="s">
        <v>740</v>
      </c>
      <c r="J95" s="141"/>
      <c r="K95" s="153" t="s">
        <v>741</v>
      </c>
      <c r="L95" s="141"/>
      <c r="M95" s="141"/>
      <c r="N95" s="141"/>
      <c r="O95" s="141" t="s">
        <v>54</v>
      </c>
      <c r="P95" s="141"/>
      <c r="Q95" s="153" t="s">
        <v>744</v>
      </c>
      <c r="R95" s="141"/>
      <c r="S95" s="153" t="s">
        <v>515</v>
      </c>
      <c r="T95" s="141"/>
      <c r="U95" s="141" t="s">
        <v>120</v>
      </c>
      <c r="V95" s="141"/>
    </row>
    <row r="96" spans="1:22" ht="46.5" customHeight="1" x14ac:dyDescent="0.25">
      <c r="A96" s="239"/>
      <c r="B96" s="240"/>
      <c r="C96" s="98">
        <v>4</v>
      </c>
      <c r="D96" s="93">
        <v>44896</v>
      </c>
      <c r="E96" s="141" t="s">
        <v>308</v>
      </c>
      <c r="F96" s="156"/>
      <c r="G96" s="138"/>
      <c r="H96" s="138"/>
      <c r="I96" s="141"/>
      <c r="J96" s="141"/>
      <c r="K96" s="141"/>
      <c r="L96" s="141"/>
      <c r="M96" s="141"/>
      <c r="N96" s="141"/>
      <c r="O96" s="141"/>
      <c r="P96" s="141"/>
      <c r="Q96" s="141"/>
      <c r="R96" s="141"/>
      <c r="S96" s="141"/>
      <c r="T96" s="141"/>
      <c r="U96" s="141"/>
      <c r="V96" s="141"/>
    </row>
    <row r="97" spans="1:22" ht="46.5" customHeight="1" x14ac:dyDescent="0.25">
      <c r="A97" s="239"/>
      <c r="B97" s="240"/>
      <c r="C97" s="98">
        <v>5</v>
      </c>
      <c r="D97" s="93">
        <v>44897</v>
      </c>
      <c r="E97" s="141" t="s">
        <v>309</v>
      </c>
      <c r="F97" s="156"/>
      <c r="G97" s="138"/>
      <c r="H97" s="148" t="s">
        <v>874</v>
      </c>
      <c r="I97" s="141"/>
      <c r="J97" s="141"/>
      <c r="K97" s="141"/>
      <c r="L97" s="141"/>
      <c r="M97" s="141"/>
      <c r="N97" s="141"/>
      <c r="O97" s="141"/>
      <c r="P97" s="141"/>
      <c r="Q97" s="141"/>
      <c r="R97" s="141"/>
      <c r="S97" s="141"/>
      <c r="T97" s="141"/>
      <c r="U97" s="141"/>
      <c r="V97" s="141"/>
    </row>
    <row r="98" spans="1:22" ht="46.5" customHeight="1" x14ac:dyDescent="0.25">
      <c r="A98" s="239"/>
      <c r="B98" s="240"/>
      <c r="C98" s="98">
        <v>6</v>
      </c>
      <c r="D98" s="93">
        <v>44898</v>
      </c>
      <c r="E98" s="141" t="s">
        <v>310</v>
      </c>
      <c r="F98" s="156"/>
      <c r="G98" s="95" t="s">
        <v>790</v>
      </c>
      <c r="H98" s="138"/>
      <c r="I98" s="141"/>
      <c r="J98" s="141"/>
      <c r="K98" s="141"/>
      <c r="L98" s="141"/>
      <c r="M98" s="141"/>
      <c r="N98" s="141"/>
      <c r="O98" s="141"/>
      <c r="P98" s="141"/>
      <c r="Q98" s="141"/>
      <c r="R98" s="141"/>
      <c r="S98" s="141"/>
      <c r="T98" s="141"/>
      <c r="U98" s="141"/>
      <c r="V98" s="141"/>
    </row>
    <row r="99" spans="1:22" ht="46.5" customHeight="1" x14ac:dyDescent="0.25">
      <c r="A99" s="239"/>
      <c r="B99" s="240"/>
      <c r="C99" s="98">
        <v>7</v>
      </c>
      <c r="D99" s="93">
        <v>44899</v>
      </c>
      <c r="E99" s="141" t="s">
        <v>311</v>
      </c>
      <c r="F99" s="156"/>
      <c r="G99" s="94" t="s">
        <v>781</v>
      </c>
      <c r="H99" s="138"/>
      <c r="I99" s="141"/>
      <c r="J99" s="141"/>
      <c r="K99" s="141"/>
      <c r="L99" s="141"/>
      <c r="M99" s="141"/>
      <c r="N99" s="141"/>
      <c r="O99" s="141"/>
      <c r="P99" s="141"/>
      <c r="Q99" s="141"/>
      <c r="R99" s="141"/>
      <c r="S99" s="141"/>
      <c r="T99" s="141"/>
      <c r="U99" s="141"/>
      <c r="V99" s="141"/>
    </row>
    <row r="100" spans="1:22" ht="46.5" customHeight="1" x14ac:dyDescent="0.25">
      <c r="A100" s="239"/>
      <c r="B100" s="240" t="s">
        <v>437</v>
      </c>
      <c r="C100" s="25">
        <v>1</v>
      </c>
      <c r="D100" s="93">
        <v>44900</v>
      </c>
      <c r="E100" s="141" t="s">
        <v>305</v>
      </c>
      <c r="F100" s="156"/>
      <c r="G100" s="138"/>
      <c r="H100" s="147" t="s">
        <v>714</v>
      </c>
      <c r="I100" s="141"/>
      <c r="J100" s="141"/>
      <c r="K100" s="141"/>
      <c r="L100" s="141"/>
      <c r="M100" s="141" t="s">
        <v>751</v>
      </c>
      <c r="N100" s="141"/>
      <c r="O100" s="141"/>
      <c r="P100" s="141"/>
      <c r="Q100" s="141" t="s">
        <v>231</v>
      </c>
      <c r="R100" s="141"/>
      <c r="S100" s="141" t="s">
        <v>391</v>
      </c>
      <c r="T100" s="141"/>
      <c r="U100" s="141"/>
      <c r="V100" s="141"/>
    </row>
    <row r="101" spans="1:22" ht="46.5" customHeight="1" x14ac:dyDescent="0.25">
      <c r="A101" s="239"/>
      <c r="B101" s="240"/>
      <c r="C101" s="25">
        <v>2</v>
      </c>
      <c r="D101" s="93">
        <v>44901</v>
      </c>
      <c r="E101" s="141" t="s">
        <v>306</v>
      </c>
      <c r="F101" s="156"/>
      <c r="G101" s="138"/>
      <c r="H101" s="140" t="s">
        <v>715</v>
      </c>
      <c r="I101" s="141" t="s">
        <v>761</v>
      </c>
      <c r="J101" s="141"/>
      <c r="K101" s="141"/>
      <c r="L101" s="141"/>
      <c r="M101" s="141" t="s">
        <v>751</v>
      </c>
      <c r="N101" s="141"/>
      <c r="O101" s="141"/>
      <c r="P101" s="141"/>
      <c r="Q101" s="141" t="s">
        <v>655</v>
      </c>
      <c r="R101" s="141"/>
      <c r="S101" s="141" t="s">
        <v>187</v>
      </c>
      <c r="T101" s="141"/>
      <c r="U101" s="141" t="s">
        <v>765</v>
      </c>
      <c r="V101" s="141"/>
    </row>
    <row r="102" spans="1:22" ht="46.5" customHeight="1" x14ac:dyDescent="0.25">
      <c r="A102" s="239"/>
      <c r="B102" s="240"/>
      <c r="C102" s="25">
        <v>3</v>
      </c>
      <c r="D102" s="93">
        <v>44902</v>
      </c>
      <c r="E102" s="141" t="s">
        <v>307</v>
      </c>
      <c r="F102" s="156"/>
      <c r="G102" s="138"/>
      <c r="H102" s="136" t="s">
        <v>716</v>
      </c>
      <c r="I102" s="141" t="s">
        <v>761</v>
      </c>
      <c r="J102" s="141"/>
      <c r="K102" s="141"/>
      <c r="L102" s="141"/>
      <c r="M102" s="141"/>
      <c r="N102" s="141"/>
      <c r="O102" s="141"/>
      <c r="P102" s="141"/>
      <c r="Q102" s="141" t="s">
        <v>655</v>
      </c>
      <c r="R102" s="141"/>
      <c r="S102" s="141" t="s">
        <v>187</v>
      </c>
      <c r="T102" s="141"/>
      <c r="U102" s="141" t="s">
        <v>765</v>
      </c>
      <c r="V102" s="141"/>
    </row>
    <row r="103" spans="1:22" ht="46.5" customHeight="1" x14ac:dyDescent="0.25">
      <c r="A103" s="239"/>
      <c r="B103" s="240"/>
      <c r="C103" s="25">
        <v>4</v>
      </c>
      <c r="D103" s="93">
        <v>44903</v>
      </c>
      <c r="E103" s="141" t="s">
        <v>308</v>
      </c>
      <c r="F103" s="156"/>
      <c r="G103" s="138"/>
      <c r="H103" s="138"/>
      <c r="I103" s="141"/>
      <c r="J103" s="141"/>
      <c r="K103" s="141"/>
      <c r="L103" s="141"/>
      <c r="M103" s="141"/>
      <c r="N103" s="141"/>
      <c r="O103" s="141"/>
      <c r="P103" s="141"/>
      <c r="Q103" s="141"/>
      <c r="R103" s="141"/>
      <c r="S103" s="141"/>
      <c r="T103" s="141"/>
      <c r="U103" s="141"/>
      <c r="V103" s="141"/>
    </row>
    <row r="104" spans="1:22" ht="46.5" customHeight="1" x14ac:dyDescent="0.25">
      <c r="A104" s="239"/>
      <c r="B104" s="240"/>
      <c r="C104" s="25">
        <v>5</v>
      </c>
      <c r="D104" s="93">
        <v>44904</v>
      </c>
      <c r="E104" s="141" t="s">
        <v>309</v>
      </c>
      <c r="F104" s="156"/>
      <c r="G104" s="138"/>
      <c r="H104" s="148" t="s">
        <v>874</v>
      </c>
      <c r="I104" s="141"/>
      <c r="J104" s="141"/>
      <c r="K104" s="141"/>
      <c r="L104" s="141"/>
      <c r="M104" s="141"/>
      <c r="N104" s="141"/>
      <c r="O104" s="141"/>
      <c r="P104" s="141"/>
      <c r="Q104" s="141"/>
      <c r="R104" s="141"/>
      <c r="S104" s="141"/>
      <c r="T104" s="141"/>
      <c r="U104" s="141"/>
      <c r="V104" s="141"/>
    </row>
    <row r="105" spans="1:22" ht="46.5" customHeight="1" x14ac:dyDescent="0.25">
      <c r="A105" s="239"/>
      <c r="B105" s="240"/>
      <c r="C105" s="25">
        <v>6</v>
      </c>
      <c r="D105" s="93">
        <v>44905</v>
      </c>
      <c r="E105" s="141" t="s">
        <v>310</v>
      </c>
      <c r="F105" s="156"/>
      <c r="G105" s="95" t="s">
        <v>791</v>
      </c>
      <c r="H105" s="138"/>
      <c r="I105" s="141"/>
      <c r="J105" s="141"/>
      <c r="K105" s="141"/>
      <c r="L105" s="141"/>
      <c r="M105" s="141"/>
      <c r="N105" s="141"/>
      <c r="O105" s="141"/>
      <c r="P105" s="141"/>
      <c r="Q105" s="141"/>
      <c r="R105" s="141"/>
      <c r="S105" s="141"/>
      <c r="T105" s="141"/>
      <c r="U105" s="141"/>
      <c r="V105" s="141"/>
    </row>
    <row r="106" spans="1:22" ht="46.5" customHeight="1" x14ac:dyDescent="0.25">
      <c r="A106" s="239"/>
      <c r="B106" s="240"/>
      <c r="C106" s="25">
        <v>7</v>
      </c>
      <c r="D106" s="93">
        <v>44906</v>
      </c>
      <c r="E106" s="141" t="s">
        <v>311</v>
      </c>
      <c r="F106" s="156"/>
      <c r="G106" s="94" t="s">
        <v>783</v>
      </c>
      <c r="H106" s="138"/>
      <c r="I106" s="141"/>
      <c r="J106" s="141"/>
      <c r="K106" s="141"/>
      <c r="L106" s="141"/>
      <c r="M106" s="141"/>
      <c r="N106" s="141"/>
      <c r="O106" s="141"/>
      <c r="P106" s="141"/>
      <c r="Q106" s="141"/>
      <c r="R106" s="141"/>
      <c r="S106" s="141"/>
      <c r="T106" s="141"/>
      <c r="U106" s="141"/>
      <c r="V106" s="141"/>
    </row>
    <row r="107" spans="1:22" ht="46.5" customHeight="1" x14ac:dyDescent="0.25">
      <c r="A107" s="239"/>
      <c r="B107" s="240" t="s">
        <v>438</v>
      </c>
      <c r="C107" s="98">
        <v>1</v>
      </c>
      <c r="D107" s="93">
        <v>44907</v>
      </c>
      <c r="E107" s="141" t="s">
        <v>305</v>
      </c>
      <c r="F107" s="156"/>
      <c r="G107" s="138"/>
      <c r="H107" s="147" t="s">
        <v>714</v>
      </c>
      <c r="I107" s="141" t="s">
        <v>14</v>
      </c>
      <c r="J107" s="141"/>
      <c r="K107" s="141" t="s">
        <v>743</v>
      </c>
      <c r="L107" s="141"/>
      <c r="M107" s="141"/>
      <c r="N107" s="141"/>
      <c r="O107" s="153" t="s">
        <v>486</v>
      </c>
      <c r="P107" s="141"/>
      <c r="Q107" s="141" t="s">
        <v>494</v>
      </c>
      <c r="R107" s="141"/>
      <c r="S107" s="141" t="s">
        <v>390</v>
      </c>
      <c r="T107" s="141"/>
      <c r="U107" s="141" t="s">
        <v>247</v>
      </c>
      <c r="V107" s="141"/>
    </row>
    <row r="108" spans="1:22" ht="46.5" customHeight="1" x14ac:dyDescent="0.25">
      <c r="A108" s="239"/>
      <c r="B108" s="240"/>
      <c r="C108" s="98">
        <v>2</v>
      </c>
      <c r="D108" s="93">
        <v>44908</v>
      </c>
      <c r="E108" s="141" t="s">
        <v>306</v>
      </c>
      <c r="F108" s="156"/>
      <c r="G108" s="138"/>
      <c r="H108" s="140" t="s">
        <v>715</v>
      </c>
      <c r="I108" s="141" t="s">
        <v>14</v>
      </c>
      <c r="J108" s="141"/>
      <c r="K108" s="141" t="s">
        <v>743</v>
      </c>
      <c r="L108" s="141"/>
      <c r="M108" s="141"/>
      <c r="N108" s="141"/>
      <c r="O108" s="153" t="s">
        <v>486</v>
      </c>
      <c r="P108" s="141"/>
      <c r="Q108" s="141" t="s">
        <v>89</v>
      </c>
      <c r="R108" s="141"/>
      <c r="S108" s="141" t="s">
        <v>107</v>
      </c>
      <c r="T108" s="141"/>
      <c r="U108" s="141" t="s">
        <v>525</v>
      </c>
      <c r="V108" s="141"/>
    </row>
    <row r="109" spans="1:22" ht="46.5" customHeight="1" x14ac:dyDescent="0.25">
      <c r="A109" s="239"/>
      <c r="B109" s="240"/>
      <c r="C109" s="98">
        <v>3</v>
      </c>
      <c r="D109" s="93">
        <v>44909</v>
      </c>
      <c r="E109" s="141" t="s">
        <v>307</v>
      </c>
      <c r="F109" s="156"/>
      <c r="G109" s="138"/>
      <c r="H109" s="136" t="s">
        <v>716</v>
      </c>
      <c r="I109" s="141" t="s">
        <v>14</v>
      </c>
      <c r="J109" s="141"/>
      <c r="K109" s="141" t="s">
        <v>743</v>
      </c>
      <c r="L109" s="141"/>
      <c r="M109" s="141"/>
      <c r="N109" s="141"/>
      <c r="O109" s="153" t="s">
        <v>486</v>
      </c>
      <c r="P109" s="141"/>
      <c r="Q109" s="141" t="s">
        <v>89</v>
      </c>
      <c r="R109" s="141"/>
      <c r="S109" s="141" t="s">
        <v>107</v>
      </c>
      <c r="T109" s="141"/>
      <c r="U109" s="141" t="s">
        <v>525</v>
      </c>
      <c r="V109" s="141"/>
    </row>
    <row r="110" spans="1:22" ht="46.5" customHeight="1" x14ac:dyDescent="0.25">
      <c r="A110" s="239"/>
      <c r="B110" s="240"/>
      <c r="C110" s="98">
        <v>4</v>
      </c>
      <c r="D110" s="93">
        <v>44910</v>
      </c>
      <c r="E110" s="141" t="s">
        <v>308</v>
      </c>
      <c r="F110" s="156"/>
      <c r="G110" s="138"/>
      <c r="H110" s="138"/>
      <c r="I110" s="141"/>
      <c r="J110" s="141"/>
      <c r="K110" s="141"/>
      <c r="L110" s="141"/>
      <c r="M110" s="141"/>
      <c r="N110" s="141"/>
      <c r="O110" s="141"/>
      <c r="P110" s="141"/>
      <c r="Q110" s="141"/>
      <c r="R110" s="141"/>
      <c r="S110" s="141"/>
      <c r="T110" s="141"/>
      <c r="U110" s="141"/>
      <c r="V110" s="141"/>
    </row>
    <row r="111" spans="1:22" ht="46.5" customHeight="1" x14ac:dyDescent="0.25">
      <c r="A111" s="239"/>
      <c r="B111" s="240"/>
      <c r="C111" s="98">
        <v>5</v>
      </c>
      <c r="D111" s="93">
        <v>44911</v>
      </c>
      <c r="E111" s="141" t="s">
        <v>309</v>
      </c>
      <c r="F111" s="156"/>
      <c r="G111" s="138"/>
      <c r="H111" s="148" t="s">
        <v>874</v>
      </c>
      <c r="I111" s="141"/>
      <c r="J111" s="141"/>
      <c r="K111" s="141"/>
      <c r="L111" s="141"/>
      <c r="M111" s="141"/>
      <c r="N111" s="141"/>
      <c r="O111" s="141"/>
      <c r="P111" s="141"/>
      <c r="Q111" s="141"/>
      <c r="R111" s="141"/>
      <c r="S111" s="141"/>
      <c r="T111" s="141"/>
      <c r="U111" s="141"/>
      <c r="V111" s="141"/>
    </row>
    <row r="112" spans="1:22" ht="46.5" customHeight="1" x14ac:dyDescent="0.25">
      <c r="A112" s="239"/>
      <c r="B112" s="240"/>
      <c r="C112" s="98">
        <v>6</v>
      </c>
      <c r="D112" s="93">
        <v>44912</v>
      </c>
      <c r="E112" s="141" t="s">
        <v>310</v>
      </c>
      <c r="F112" s="156"/>
      <c r="G112" s="95" t="s">
        <v>792</v>
      </c>
      <c r="H112" s="138"/>
      <c r="I112" s="141"/>
      <c r="J112" s="141"/>
      <c r="K112" s="141"/>
      <c r="L112" s="141"/>
      <c r="M112" s="141"/>
      <c r="N112" s="141"/>
      <c r="O112" s="141"/>
      <c r="P112" s="141"/>
      <c r="Q112" s="141"/>
      <c r="R112" s="141"/>
      <c r="S112" s="141"/>
      <c r="T112" s="141"/>
      <c r="U112" s="141"/>
      <c r="V112" s="141"/>
    </row>
    <row r="113" spans="1:22" ht="46.5" customHeight="1" x14ac:dyDescent="0.25">
      <c r="A113" s="239"/>
      <c r="B113" s="240"/>
      <c r="C113" s="98">
        <v>7</v>
      </c>
      <c r="D113" s="93">
        <v>44913</v>
      </c>
      <c r="E113" s="141" t="s">
        <v>311</v>
      </c>
      <c r="F113" s="156"/>
      <c r="G113" s="94" t="s">
        <v>785</v>
      </c>
      <c r="H113" s="138"/>
      <c r="I113" s="141"/>
      <c r="J113" s="141"/>
      <c r="K113" s="141"/>
      <c r="L113" s="141"/>
      <c r="M113" s="141"/>
      <c r="N113" s="141"/>
      <c r="O113" s="141"/>
      <c r="P113" s="141"/>
      <c r="Q113" s="141"/>
      <c r="R113" s="141"/>
      <c r="S113" s="141"/>
      <c r="T113" s="141"/>
      <c r="U113" s="141"/>
      <c r="V113" s="141"/>
    </row>
    <row r="114" spans="1:22" ht="46.5" customHeight="1" x14ac:dyDescent="0.25">
      <c r="A114" s="239"/>
      <c r="B114" s="240" t="s">
        <v>439</v>
      </c>
      <c r="C114" s="25">
        <v>1</v>
      </c>
      <c r="D114" s="93">
        <v>44914</v>
      </c>
      <c r="E114" s="141" t="s">
        <v>305</v>
      </c>
      <c r="F114" s="156"/>
      <c r="G114" s="138"/>
      <c r="H114" s="147" t="s">
        <v>714</v>
      </c>
      <c r="I114" s="141"/>
      <c r="J114" s="141"/>
      <c r="K114" s="141"/>
      <c r="L114" s="141"/>
      <c r="M114" s="141" t="s">
        <v>40</v>
      </c>
      <c r="N114" s="141"/>
      <c r="O114" s="141"/>
      <c r="P114" s="141"/>
      <c r="Q114" s="141" t="s">
        <v>60</v>
      </c>
      <c r="R114" s="141"/>
      <c r="S114" s="141" t="s">
        <v>391</v>
      </c>
      <c r="T114" s="141"/>
      <c r="U114" s="141" t="s">
        <v>254</v>
      </c>
      <c r="V114" s="141"/>
    </row>
    <row r="115" spans="1:22" ht="46.5" customHeight="1" x14ac:dyDescent="0.25">
      <c r="A115" s="239"/>
      <c r="B115" s="240"/>
      <c r="C115" s="25">
        <v>2</v>
      </c>
      <c r="D115" s="93">
        <v>44915</v>
      </c>
      <c r="E115" s="141" t="s">
        <v>306</v>
      </c>
      <c r="F115" s="156"/>
      <c r="G115" s="138"/>
      <c r="H115" s="140" t="s">
        <v>715</v>
      </c>
      <c r="I115" s="141" t="s">
        <v>151</v>
      </c>
      <c r="J115" s="141"/>
      <c r="K115" s="141"/>
      <c r="L115" s="141"/>
      <c r="M115" s="141" t="s">
        <v>40</v>
      </c>
      <c r="N115" s="141"/>
      <c r="O115" s="141"/>
      <c r="P115" s="141"/>
      <c r="Q115" s="141" t="s">
        <v>657</v>
      </c>
      <c r="R115" s="141"/>
      <c r="S115" s="141" t="s">
        <v>668</v>
      </c>
      <c r="T115" s="141"/>
      <c r="U115" s="141" t="s">
        <v>517</v>
      </c>
      <c r="V115" s="141"/>
    </row>
    <row r="116" spans="1:22" ht="46.5" customHeight="1" x14ac:dyDescent="0.25">
      <c r="A116" s="239"/>
      <c r="B116" s="240"/>
      <c r="C116" s="25">
        <v>3</v>
      </c>
      <c r="D116" s="93">
        <v>44916</v>
      </c>
      <c r="E116" s="141" t="s">
        <v>307</v>
      </c>
      <c r="F116" s="156"/>
      <c r="G116" s="138"/>
      <c r="H116" s="136" t="s">
        <v>716</v>
      </c>
      <c r="I116" s="141" t="s">
        <v>151</v>
      </c>
      <c r="J116" s="141"/>
      <c r="K116" s="141"/>
      <c r="L116" s="141"/>
      <c r="M116" s="141"/>
      <c r="N116" s="141"/>
      <c r="O116" s="141"/>
      <c r="P116" s="141"/>
      <c r="Q116" s="141" t="s">
        <v>657</v>
      </c>
      <c r="R116" s="141"/>
      <c r="S116" s="141" t="s">
        <v>668</v>
      </c>
      <c r="T116" s="141"/>
      <c r="U116" s="141" t="s">
        <v>517</v>
      </c>
      <c r="V116" s="141"/>
    </row>
    <row r="117" spans="1:22" ht="46.5" customHeight="1" x14ac:dyDescent="0.25">
      <c r="A117" s="239"/>
      <c r="B117" s="240"/>
      <c r="C117" s="25">
        <v>4</v>
      </c>
      <c r="D117" s="93">
        <v>44917</v>
      </c>
      <c r="E117" s="141" t="s">
        <v>308</v>
      </c>
      <c r="F117" s="156"/>
      <c r="G117" s="138"/>
      <c r="H117" s="138"/>
      <c r="I117" s="141"/>
      <c r="J117" s="141"/>
      <c r="K117" s="141"/>
      <c r="L117" s="141"/>
      <c r="M117" s="141"/>
      <c r="N117" s="141"/>
      <c r="O117" s="141"/>
      <c r="P117" s="141"/>
      <c r="Q117" s="141"/>
      <c r="R117" s="141"/>
      <c r="S117" s="141"/>
      <c r="T117" s="141"/>
      <c r="U117" s="141"/>
      <c r="V117" s="141"/>
    </row>
    <row r="118" spans="1:22" ht="46.5" customHeight="1" x14ac:dyDescent="0.25">
      <c r="A118" s="239"/>
      <c r="B118" s="240"/>
      <c r="C118" s="25">
        <v>5</v>
      </c>
      <c r="D118" s="93">
        <v>44918</v>
      </c>
      <c r="E118" s="141" t="s">
        <v>309</v>
      </c>
      <c r="F118" s="156"/>
      <c r="G118" s="138"/>
      <c r="H118" s="148" t="s">
        <v>874</v>
      </c>
      <c r="I118" s="141"/>
      <c r="J118" s="141"/>
      <c r="K118" s="141"/>
      <c r="L118" s="141"/>
      <c r="M118" s="141"/>
      <c r="N118" s="141"/>
      <c r="O118" s="141"/>
      <c r="P118" s="141"/>
      <c r="Q118" s="141"/>
      <c r="R118" s="141"/>
      <c r="S118" s="141"/>
      <c r="T118" s="141"/>
      <c r="U118" s="141"/>
      <c r="V118" s="141"/>
    </row>
    <row r="119" spans="1:22" ht="46.5" customHeight="1" x14ac:dyDescent="0.25">
      <c r="A119" s="239"/>
      <c r="B119" s="240"/>
      <c r="C119" s="25">
        <v>6</v>
      </c>
      <c r="D119" s="93">
        <v>44919</v>
      </c>
      <c r="E119" s="141" t="s">
        <v>310</v>
      </c>
      <c r="F119" s="156"/>
      <c r="G119" s="95" t="s">
        <v>794</v>
      </c>
      <c r="H119" s="138"/>
      <c r="I119" s="141"/>
      <c r="J119" s="141"/>
      <c r="K119" s="141"/>
      <c r="L119" s="141"/>
      <c r="M119" s="141"/>
      <c r="N119" s="141"/>
      <c r="O119" s="141"/>
      <c r="P119" s="141"/>
      <c r="Q119" s="141"/>
      <c r="R119" s="141"/>
      <c r="S119" s="141"/>
      <c r="T119" s="141"/>
      <c r="U119" s="141"/>
      <c r="V119" s="141"/>
    </row>
    <row r="120" spans="1:22" ht="46.5" customHeight="1" x14ac:dyDescent="0.25">
      <c r="A120" s="239"/>
      <c r="B120" s="240"/>
      <c r="C120" s="25">
        <v>7</v>
      </c>
      <c r="D120" s="93">
        <v>44920</v>
      </c>
      <c r="E120" s="141" t="s">
        <v>311</v>
      </c>
      <c r="F120" s="156"/>
      <c r="G120" s="94" t="s">
        <v>787</v>
      </c>
      <c r="H120" s="138"/>
      <c r="I120" s="141"/>
      <c r="J120" s="141"/>
      <c r="K120" s="141"/>
      <c r="L120" s="141"/>
      <c r="M120" s="141"/>
      <c r="N120" s="141"/>
      <c r="O120" s="141"/>
      <c r="P120" s="141"/>
      <c r="Q120" s="141"/>
      <c r="R120" s="141"/>
      <c r="S120" s="141"/>
      <c r="T120" s="141"/>
      <c r="U120" s="141"/>
      <c r="V120" s="141"/>
    </row>
    <row r="121" spans="1:22" ht="37.5" customHeight="1" x14ac:dyDescent="0.25">
      <c r="A121" s="236" t="s">
        <v>333</v>
      </c>
      <c r="B121" s="237" t="s">
        <v>436</v>
      </c>
      <c r="C121" s="98">
        <v>1</v>
      </c>
      <c r="D121" s="93">
        <v>44921</v>
      </c>
      <c r="E121" s="141" t="s">
        <v>305</v>
      </c>
      <c r="F121" s="156"/>
      <c r="G121" s="138"/>
      <c r="H121" s="147" t="s">
        <v>714</v>
      </c>
      <c r="I121" s="141" t="s">
        <v>15</v>
      </c>
      <c r="J121" s="141"/>
      <c r="K121" s="141" t="s">
        <v>39</v>
      </c>
      <c r="L121" s="141"/>
      <c r="M121" s="141"/>
      <c r="N121" s="141"/>
      <c r="O121" s="153" t="s">
        <v>486</v>
      </c>
      <c r="P121" s="141"/>
      <c r="Q121" s="141" t="s">
        <v>495</v>
      </c>
      <c r="R121" s="141"/>
      <c r="S121" s="141" t="s">
        <v>75</v>
      </c>
      <c r="T121" s="141"/>
      <c r="U121" s="141" t="s">
        <v>705</v>
      </c>
      <c r="V121" s="141"/>
    </row>
    <row r="122" spans="1:22" ht="37.5" customHeight="1" x14ac:dyDescent="0.25">
      <c r="A122" s="236"/>
      <c r="B122" s="237"/>
      <c r="C122" s="98">
        <v>2</v>
      </c>
      <c r="D122" s="93">
        <v>44922</v>
      </c>
      <c r="E122" s="141" t="s">
        <v>306</v>
      </c>
      <c r="F122" s="156"/>
      <c r="G122" s="138"/>
      <c r="H122" s="140" t="s">
        <v>715</v>
      </c>
      <c r="I122" s="141" t="s">
        <v>15</v>
      </c>
      <c r="J122" s="141"/>
      <c r="K122" s="141" t="s">
        <v>39</v>
      </c>
      <c r="L122" s="141"/>
      <c r="M122" s="141"/>
      <c r="N122" s="141"/>
      <c r="O122" s="153" t="s">
        <v>486</v>
      </c>
      <c r="P122" s="141"/>
      <c r="Q122" s="155" t="s">
        <v>745</v>
      </c>
      <c r="R122" s="141"/>
      <c r="S122" s="141" t="s">
        <v>418</v>
      </c>
      <c r="T122" s="141"/>
      <c r="U122" s="153" t="s">
        <v>746</v>
      </c>
      <c r="V122" s="141"/>
    </row>
    <row r="123" spans="1:22" ht="37.5" customHeight="1" x14ac:dyDescent="0.25">
      <c r="A123" s="236"/>
      <c r="B123" s="237"/>
      <c r="C123" s="98">
        <v>3</v>
      </c>
      <c r="D123" s="93">
        <v>44923</v>
      </c>
      <c r="E123" s="141" t="s">
        <v>307</v>
      </c>
      <c r="F123" s="156"/>
      <c r="G123" s="138"/>
      <c r="H123" s="136" t="s">
        <v>716</v>
      </c>
      <c r="I123" s="141" t="s">
        <v>15</v>
      </c>
      <c r="J123" s="141"/>
      <c r="K123" s="141" t="s">
        <v>39</v>
      </c>
      <c r="L123" s="141"/>
      <c r="M123" s="141"/>
      <c r="N123" s="141"/>
      <c r="O123" s="153" t="s">
        <v>486</v>
      </c>
      <c r="P123" s="141"/>
      <c r="Q123" s="155" t="s">
        <v>745</v>
      </c>
      <c r="R123" s="141"/>
      <c r="S123" s="141" t="s">
        <v>418</v>
      </c>
      <c r="T123" s="141"/>
      <c r="U123" s="153" t="s">
        <v>746</v>
      </c>
      <c r="V123" s="141"/>
    </row>
    <row r="124" spans="1:22" ht="37.5" customHeight="1" x14ac:dyDescent="0.25">
      <c r="A124" s="236"/>
      <c r="B124" s="237"/>
      <c r="C124" s="98">
        <v>4</v>
      </c>
      <c r="D124" s="93">
        <v>44924</v>
      </c>
      <c r="E124" s="141" t="s">
        <v>308</v>
      </c>
      <c r="F124" s="156"/>
      <c r="G124" s="138"/>
      <c r="H124" s="138"/>
      <c r="I124" s="141"/>
      <c r="J124" s="141"/>
      <c r="K124" s="141"/>
      <c r="L124" s="141"/>
      <c r="M124" s="141"/>
      <c r="N124" s="141"/>
      <c r="O124" s="141"/>
      <c r="P124" s="141"/>
      <c r="Q124" s="141"/>
      <c r="R124" s="141"/>
      <c r="S124" s="141"/>
      <c r="T124" s="141"/>
      <c r="U124" s="141"/>
      <c r="V124" s="141"/>
    </row>
    <row r="125" spans="1:22" ht="37.5" customHeight="1" x14ac:dyDescent="0.25">
      <c r="A125" s="236"/>
      <c r="B125" s="237"/>
      <c r="C125" s="98">
        <v>5</v>
      </c>
      <c r="D125" s="93">
        <v>44925</v>
      </c>
      <c r="E125" s="141" t="s">
        <v>309</v>
      </c>
      <c r="F125" s="156"/>
      <c r="G125" s="138"/>
      <c r="H125" s="149" t="s">
        <v>874</v>
      </c>
      <c r="I125" s="141"/>
      <c r="J125" s="141"/>
      <c r="K125" s="141"/>
      <c r="L125" s="141"/>
      <c r="M125" s="141"/>
      <c r="N125" s="141"/>
      <c r="O125" s="141"/>
      <c r="P125" s="141"/>
      <c r="Q125" s="141"/>
      <c r="R125" s="141"/>
      <c r="S125" s="141"/>
      <c r="T125" s="141"/>
      <c r="U125" s="141"/>
      <c r="V125" s="141"/>
    </row>
    <row r="126" spans="1:22" ht="37.5" customHeight="1" x14ac:dyDescent="0.25">
      <c r="A126" s="236"/>
      <c r="B126" s="237"/>
      <c r="C126" s="98">
        <v>6</v>
      </c>
      <c r="D126" s="93">
        <v>44926</v>
      </c>
      <c r="E126" s="141" t="s">
        <v>310</v>
      </c>
      <c r="F126" s="156" t="s">
        <v>570</v>
      </c>
      <c r="G126" s="95" t="s">
        <v>796</v>
      </c>
      <c r="H126" s="138"/>
      <c r="I126" s="141"/>
      <c r="J126" s="141"/>
      <c r="K126" s="141"/>
      <c r="L126" s="141"/>
      <c r="M126" s="141"/>
      <c r="N126" s="141"/>
      <c r="O126" s="141"/>
      <c r="P126" s="141"/>
      <c r="Q126" s="141"/>
      <c r="R126" s="141"/>
      <c r="S126" s="141"/>
      <c r="T126" s="141"/>
      <c r="U126" s="141"/>
      <c r="V126" s="141"/>
    </row>
    <row r="127" spans="1:22" ht="37.5" customHeight="1" x14ac:dyDescent="0.25">
      <c r="A127" s="236"/>
      <c r="B127" s="237"/>
      <c r="C127" s="98">
        <v>7</v>
      </c>
      <c r="D127" s="93">
        <v>44927</v>
      </c>
      <c r="E127" s="141" t="s">
        <v>311</v>
      </c>
      <c r="F127" s="156"/>
      <c r="G127" s="94" t="s">
        <v>789</v>
      </c>
      <c r="H127" s="138"/>
      <c r="I127" s="141"/>
      <c r="J127" s="141"/>
      <c r="K127" s="141"/>
      <c r="L127" s="141"/>
      <c r="M127" s="141"/>
      <c r="N127" s="141"/>
      <c r="O127" s="141"/>
      <c r="P127" s="141"/>
      <c r="Q127" s="141"/>
      <c r="R127" s="141"/>
      <c r="S127" s="141"/>
      <c r="T127" s="141"/>
      <c r="U127" s="141"/>
      <c r="V127" s="141"/>
    </row>
    <row r="128" spans="1:22" ht="37.5" customHeight="1" x14ac:dyDescent="0.25">
      <c r="A128" s="236"/>
      <c r="B128" s="237" t="s">
        <v>437</v>
      </c>
      <c r="C128" s="25">
        <v>1</v>
      </c>
      <c r="D128" s="93">
        <v>44928</v>
      </c>
      <c r="E128" s="141" t="s">
        <v>305</v>
      </c>
      <c r="F128" s="156"/>
      <c r="G128" s="138"/>
      <c r="H128" s="147" t="s">
        <v>714</v>
      </c>
      <c r="I128" s="141"/>
      <c r="J128" s="141"/>
      <c r="K128" s="141"/>
      <c r="L128" s="141"/>
      <c r="M128" s="141" t="s">
        <v>159</v>
      </c>
      <c r="N128" s="141"/>
      <c r="O128" s="141"/>
      <c r="P128" s="141"/>
      <c r="Q128" s="141" t="s">
        <v>216</v>
      </c>
      <c r="R128" s="141"/>
      <c r="S128" s="141" t="s">
        <v>232</v>
      </c>
      <c r="T128" s="141"/>
      <c r="U128" s="141" t="s">
        <v>704</v>
      </c>
      <c r="V128" s="141"/>
    </row>
    <row r="129" spans="1:22" ht="37.5" customHeight="1" x14ac:dyDescent="0.25">
      <c r="A129" s="236"/>
      <c r="B129" s="237"/>
      <c r="C129" s="25">
        <v>2</v>
      </c>
      <c r="D129" s="93">
        <v>44929</v>
      </c>
      <c r="E129" s="141" t="s">
        <v>306</v>
      </c>
      <c r="F129" s="156"/>
      <c r="G129" s="138"/>
      <c r="H129" s="140" t="s">
        <v>715</v>
      </c>
      <c r="I129" s="156" t="s">
        <v>644</v>
      </c>
      <c r="J129" s="141"/>
      <c r="K129" s="141"/>
      <c r="L129" s="141"/>
      <c r="M129" s="141" t="s">
        <v>759</v>
      </c>
      <c r="N129" s="141"/>
      <c r="O129" s="141"/>
      <c r="P129" s="141"/>
      <c r="Q129" s="156" t="s">
        <v>656</v>
      </c>
      <c r="R129" s="141"/>
      <c r="S129" s="156" t="s">
        <v>670</v>
      </c>
      <c r="T129" s="141"/>
      <c r="U129" s="141" t="s">
        <v>766</v>
      </c>
      <c r="V129" s="141"/>
    </row>
    <row r="130" spans="1:22" ht="37.5" customHeight="1" x14ac:dyDescent="0.25">
      <c r="A130" s="236"/>
      <c r="B130" s="237"/>
      <c r="C130" s="25">
        <v>3</v>
      </c>
      <c r="D130" s="93">
        <v>44930</v>
      </c>
      <c r="E130" s="141" t="s">
        <v>307</v>
      </c>
      <c r="F130" s="156"/>
      <c r="G130" s="138"/>
      <c r="H130" s="136" t="s">
        <v>716</v>
      </c>
      <c r="I130" s="156" t="s">
        <v>644</v>
      </c>
      <c r="J130" s="141"/>
      <c r="K130" s="141"/>
      <c r="L130" s="141"/>
      <c r="M130" s="141"/>
      <c r="N130" s="141"/>
      <c r="O130" s="141"/>
      <c r="P130" s="141"/>
      <c r="Q130" s="156" t="s">
        <v>656</v>
      </c>
      <c r="R130" s="141"/>
      <c r="S130" s="156" t="s">
        <v>670</v>
      </c>
      <c r="T130" s="141"/>
      <c r="U130" s="141" t="s">
        <v>766</v>
      </c>
      <c r="V130" s="141"/>
    </row>
    <row r="131" spans="1:22" ht="37.5" customHeight="1" x14ac:dyDescent="0.25">
      <c r="A131" s="236"/>
      <c r="B131" s="237"/>
      <c r="C131" s="25">
        <v>4</v>
      </c>
      <c r="D131" s="93">
        <v>44931</v>
      </c>
      <c r="E131" s="141" t="s">
        <v>308</v>
      </c>
      <c r="F131" s="156"/>
      <c r="G131" s="138"/>
      <c r="H131" s="138"/>
      <c r="I131" s="141"/>
      <c r="J131" s="141"/>
      <c r="K131" s="141"/>
      <c r="L131" s="141"/>
      <c r="M131" s="141"/>
      <c r="N131" s="141"/>
      <c r="O131" s="141"/>
      <c r="P131" s="141"/>
      <c r="Q131" s="141"/>
      <c r="R131" s="141"/>
      <c r="S131" s="141"/>
      <c r="T131" s="141"/>
      <c r="U131" s="141"/>
      <c r="V131" s="141"/>
    </row>
    <row r="132" spans="1:22" ht="37.5" customHeight="1" x14ac:dyDescent="0.25">
      <c r="A132" s="236"/>
      <c r="B132" s="237"/>
      <c r="C132" s="25">
        <v>5</v>
      </c>
      <c r="D132" s="93">
        <v>44932</v>
      </c>
      <c r="E132" s="141" t="s">
        <v>309</v>
      </c>
      <c r="F132" s="156"/>
      <c r="G132" s="138"/>
      <c r="H132" s="149" t="s">
        <v>874</v>
      </c>
      <c r="I132" s="141"/>
      <c r="J132" s="141"/>
      <c r="K132" s="141"/>
      <c r="L132" s="141"/>
      <c r="M132" s="141"/>
      <c r="N132" s="141"/>
      <c r="O132" s="141"/>
      <c r="P132" s="141"/>
      <c r="Q132" s="141"/>
      <c r="R132" s="141"/>
      <c r="S132" s="141"/>
      <c r="T132" s="141"/>
      <c r="U132" s="141"/>
      <c r="V132" s="141"/>
    </row>
    <row r="133" spans="1:22" ht="37.5" customHeight="1" x14ac:dyDescent="0.25">
      <c r="A133" s="236"/>
      <c r="B133" s="237"/>
      <c r="C133" s="25">
        <v>6</v>
      </c>
      <c r="D133" s="93">
        <v>44933</v>
      </c>
      <c r="E133" s="141" t="s">
        <v>310</v>
      </c>
      <c r="F133" s="156"/>
      <c r="G133" s="95" t="s">
        <v>798</v>
      </c>
      <c r="H133" s="138"/>
      <c r="I133" s="141"/>
      <c r="J133" s="141"/>
      <c r="K133" s="141"/>
      <c r="L133" s="141"/>
      <c r="M133" s="141"/>
      <c r="N133" s="141"/>
      <c r="O133" s="141"/>
      <c r="P133" s="141"/>
      <c r="Q133" s="141"/>
      <c r="R133" s="141"/>
      <c r="S133" s="141"/>
      <c r="T133" s="141"/>
      <c r="U133" s="141"/>
      <c r="V133" s="141"/>
    </row>
    <row r="134" spans="1:22" ht="37.5" customHeight="1" x14ac:dyDescent="0.25">
      <c r="A134" s="236"/>
      <c r="B134" s="237"/>
      <c r="C134" s="25">
        <v>7</v>
      </c>
      <c r="D134" s="93">
        <v>44934</v>
      </c>
      <c r="E134" s="141" t="s">
        <v>311</v>
      </c>
      <c r="F134" s="156"/>
      <c r="G134" s="94" t="s">
        <v>862</v>
      </c>
      <c r="H134" s="138"/>
      <c r="I134" s="141"/>
      <c r="J134" s="141"/>
      <c r="K134" s="141"/>
      <c r="L134" s="141"/>
      <c r="M134" s="141"/>
      <c r="N134" s="141"/>
      <c r="O134" s="141"/>
      <c r="P134" s="141"/>
      <c r="Q134" s="141"/>
      <c r="R134" s="141"/>
      <c r="S134" s="141"/>
      <c r="T134" s="141"/>
      <c r="U134" s="141"/>
      <c r="V134" s="141"/>
    </row>
    <row r="135" spans="1:22" ht="37.5" customHeight="1" x14ac:dyDescent="0.25">
      <c r="A135" s="236"/>
      <c r="B135" s="237" t="s">
        <v>438</v>
      </c>
      <c r="C135" s="98">
        <v>1</v>
      </c>
      <c r="D135" s="93">
        <v>44935</v>
      </c>
      <c r="E135" s="141" t="s">
        <v>305</v>
      </c>
      <c r="F135" s="156"/>
      <c r="G135" s="138"/>
      <c r="H135" s="147" t="s">
        <v>714</v>
      </c>
      <c r="I135" s="141" t="s">
        <v>16</v>
      </c>
      <c r="J135" s="141"/>
      <c r="K135" s="154" t="s">
        <v>747</v>
      </c>
      <c r="L135" s="141"/>
      <c r="M135" s="141"/>
      <c r="N135" s="141"/>
      <c r="O135" s="141" t="s">
        <v>485</v>
      </c>
      <c r="P135" s="141"/>
      <c r="Q135" s="141" t="s">
        <v>68</v>
      </c>
      <c r="R135" s="141"/>
      <c r="S135" s="141" t="s">
        <v>75</v>
      </c>
      <c r="T135" s="141"/>
      <c r="U135" s="141" t="s">
        <v>248</v>
      </c>
      <c r="V135" s="141"/>
    </row>
    <row r="136" spans="1:22" ht="37.5" customHeight="1" x14ac:dyDescent="0.25">
      <c r="A136" s="236"/>
      <c r="B136" s="237"/>
      <c r="C136" s="98">
        <v>2</v>
      </c>
      <c r="D136" s="93">
        <v>44936</v>
      </c>
      <c r="E136" s="141" t="s">
        <v>306</v>
      </c>
      <c r="F136" s="156"/>
      <c r="G136" s="138"/>
      <c r="H136" s="140" t="s">
        <v>715</v>
      </c>
      <c r="I136" s="141" t="s">
        <v>16</v>
      </c>
      <c r="J136" s="141"/>
      <c r="K136" s="154" t="s">
        <v>747</v>
      </c>
      <c r="L136" s="141"/>
      <c r="M136" s="141"/>
      <c r="N136" s="141"/>
      <c r="O136" s="141" t="s">
        <v>485</v>
      </c>
      <c r="P136" s="141"/>
      <c r="Q136" s="153" t="s">
        <v>91</v>
      </c>
      <c r="R136" s="141"/>
      <c r="S136" s="141" t="s">
        <v>418</v>
      </c>
      <c r="T136" s="141"/>
      <c r="U136" s="153" t="s">
        <v>746</v>
      </c>
      <c r="V136" s="141"/>
    </row>
    <row r="137" spans="1:22" ht="37.5" customHeight="1" x14ac:dyDescent="0.25">
      <c r="A137" s="236"/>
      <c r="B137" s="237"/>
      <c r="C137" s="98">
        <v>3</v>
      </c>
      <c r="D137" s="93">
        <v>44937</v>
      </c>
      <c r="E137" s="141" t="s">
        <v>307</v>
      </c>
      <c r="F137" s="156"/>
      <c r="G137" s="138"/>
      <c r="H137" s="136" t="s">
        <v>716</v>
      </c>
      <c r="I137" s="141" t="s">
        <v>16</v>
      </c>
      <c r="J137" s="141"/>
      <c r="K137" s="154" t="s">
        <v>747</v>
      </c>
      <c r="L137" s="141"/>
      <c r="M137" s="141"/>
      <c r="N137" s="141"/>
      <c r="O137" s="141" t="s">
        <v>485</v>
      </c>
      <c r="P137" s="141"/>
      <c r="Q137" s="153" t="s">
        <v>91</v>
      </c>
      <c r="R137" s="141"/>
      <c r="S137" s="141" t="s">
        <v>418</v>
      </c>
      <c r="T137" s="141"/>
      <c r="U137" s="153" t="s">
        <v>746</v>
      </c>
      <c r="V137" s="141"/>
    </row>
    <row r="138" spans="1:22" ht="37.5" customHeight="1" x14ac:dyDescent="0.25">
      <c r="A138" s="236"/>
      <c r="B138" s="237"/>
      <c r="C138" s="98">
        <v>4</v>
      </c>
      <c r="D138" s="93">
        <v>44938</v>
      </c>
      <c r="E138" s="141" t="s">
        <v>308</v>
      </c>
      <c r="F138" s="156"/>
      <c r="G138" s="138"/>
      <c r="H138" s="150" t="s">
        <v>875</v>
      </c>
      <c r="I138" s="141"/>
      <c r="J138" s="141"/>
      <c r="K138" s="141"/>
      <c r="L138" s="141"/>
      <c r="M138" s="141"/>
      <c r="N138" s="141"/>
      <c r="O138" s="141"/>
      <c r="P138" s="141"/>
      <c r="Q138" s="141"/>
      <c r="R138" s="141"/>
      <c r="S138" s="141"/>
      <c r="T138" s="141"/>
      <c r="U138" s="141"/>
      <c r="V138" s="141"/>
    </row>
    <row r="139" spans="1:22" ht="37.5" customHeight="1" x14ac:dyDescent="0.25">
      <c r="A139" s="236"/>
      <c r="B139" s="237"/>
      <c r="C139" s="98">
        <v>5</v>
      </c>
      <c r="D139" s="93">
        <v>44939</v>
      </c>
      <c r="E139" s="141" t="s">
        <v>309</v>
      </c>
      <c r="F139" s="156"/>
      <c r="G139" s="138"/>
      <c r="H139" s="149" t="s">
        <v>874</v>
      </c>
      <c r="I139" s="141"/>
      <c r="J139" s="141"/>
      <c r="K139" s="141"/>
      <c r="L139" s="141"/>
      <c r="M139" s="141"/>
      <c r="N139" s="141"/>
      <c r="O139" s="141"/>
      <c r="P139" s="141"/>
      <c r="Q139" s="141"/>
      <c r="R139" s="141"/>
      <c r="S139" s="141"/>
      <c r="T139" s="141"/>
      <c r="U139" s="141"/>
      <c r="V139" s="141"/>
    </row>
    <row r="140" spans="1:22" ht="37.5" customHeight="1" x14ac:dyDescent="0.25">
      <c r="A140" s="236"/>
      <c r="B140" s="237"/>
      <c r="C140" s="98">
        <v>6</v>
      </c>
      <c r="D140" s="93">
        <v>44940</v>
      </c>
      <c r="E140" s="141" t="s">
        <v>310</v>
      </c>
      <c r="F140" s="156"/>
      <c r="G140" s="95" t="s">
        <v>800</v>
      </c>
      <c r="H140" s="138"/>
      <c r="I140" s="141"/>
      <c r="J140" s="141"/>
      <c r="K140" s="141"/>
      <c r="L140" s="141"/>
      <c r="M140" s="141"/>
      <c r="N140" s="141"/>
      <c r="O140" s="141"/>
      <c r="P140" s="141"/>
      <c r="Q140" s="141"/>
      <c r="R140" s="141"/>
      <c r="S140" s="141"/>
      <c r="T140" s="141"/>
      <c r="U140" s="141"/>
      <c r="V140" s="141"/>
    </row>
    <row r="141" spans="1:22" ht="37.5" customHeight="1" x14ac:dyDescent="0.25">
      <c r="A141" s="236"/>
      <c r="B141" s="237"/>
      <c r="C141" s="98">
        <v>7</v>
      </c>
      <c r="D141" s="93">
        <v>44941</v>
      </c>
      <c r="E141" s="141" t="s">
        <v>311</v>
      </c>
      <c r="F141" s="156"/>
      <c r="G141" s="94" t="s">
        <v>863</v>
      </c>
      <c r="H141" s="138"/>
      <c r="I141" s="141"/>
      <c r="J141" s="141"/>
      <c r="K141" s="141"/>
      <c r="L141" s="141"/>
      <c r="M141" s="141"/>
      <c r="N141" s="141"/>
      <c r="O141" s="141"/>
      <c r="P141" s="141"/>
      <c r="Q141" s="141"/>
      <c r="R141" s="141"/>
      <c r="S141" s="141"/>
      <c r="T141" s="141"/>
      <c r="U141" s="141"/>
      <c r="V141" s="141"/>
    </row>
    <row r="142" spans="1:22" ht="37.5" customHeight="1" x14ac:dyDescent="0.25">
      <c r="A142" s="236"/>
      <c r="B142" s="237" t="s">
        <v>439</v>
      </c>
      <c r="C142" s="25">
        <v>1</v>
      </c>
      <c r="D142" s="93">
        <v>44942</v>
      </c>
      <c r="E142" s="141" t="s">
        <v>305</v>
      </c>
      <c r="F142" s="156"/>
      <c r="G142" s="138"/>
      <c r="H142" s="147" t="s">
        <v>714</v>
      </c>
      <c r="I142" s="141"/>
      <c r="J142" s="141"/>
      <c r="K142" s="141"/>
      <c r="L142" s="141"/>
      <c r="M142" s="141" t="s">
        <v>160</v>
      </c>
      <c r="N142" s="141"/>
      <c r="O142" s="141"/>
      <c r="P142" s="141"/>
      <c r="Q142" s="141" t="s">
        <v>217</v>
      </c>
      <c r="R142" s="141"/>
      <c r="S142" s="141" t="s">
        <v>232</v>
      </c>
      <c r="T142" s="141"/>
      <c r="U142" s="141"/>
      <c r="V142" s="141"/>
    </row>
    <row r="143" spans="1:22" ht="37.5" customHeight="1" x14ac:dyDescent="0.25">
      <c r="A143" s="236"/>
      <c r="B143" s="237"/>
      <c r="C143" s="25">
        <v>2</v>
      </c>
      <c r="D143" s="93">
        <v>44943</v>
      </c>
      <c r="E143" s="141" t="s">
        <v>306</v>
      </c>
      <c r="F143" s="156"/>
      <c r="G143" s="138"/>
      <c r="H143" s="140" t="s">
        <v>715</v>
      </c>
      <c r="I143" s="141" t="s">
        <v>152</v>
      </c>
      <c r="J143" s="141"/>
      <c r="K143" s="141"/>
      <c r="L143" s="141"/>
      <c r="M143" s="141" t="s">
        <v>160</v>
      </c>
      <c r="N143" s="141"/>
      <c r="O143" s="141"/>
      <c r="P143" s="141"/>
      <c r="Q143" s="156" t="s">
        <v>763</v>
      </c>
      <c r="R143" s="141"/>
      <c r="S143" s="156" t="s">
        <v>678</v>
      </c>
      <c r="T143" s="141"/>
      <c r="U143" s="141" t="s">
        <v>767</v>
      </c>
      <c r="V143" s="141"/>
    </row>
    <row r="144" spans="1:22" ht="37.5" customHeight="1" x14ac:dyDescent="0.25">
      <c r="A144" s="236"/>
      <c r="B144" s="237"/>
      <c r="C144" s="25">
        <v>3</v>
      </c>
      <c r="D144" s="93">
        <v>44944</v>
      </c>
      <c r="E144" s="141" t="s">
        <v>307</v>
      </c>
      <c r="F144" s="156"/>
      <c r="G144" s="138"/>
      <c r="H144" s="136" t="s">
        <v>716</v>
      </c>
      <c r="I144" s="141" t="s">
        <v>152</v>
      </c>
      <c r="J144" s="141"/>
      <c r="K144" s="141"/>
      <c r="L144" s="141"/>
      <c r="M144" s="141"/>
      <c r="N144" s="141"/>
      <c r="O144" s="141"/>
      <c r="P144" s="141"/>
      <c r="Q144" s="156" t="s">
        <v>763</v>
      </c>
      <c r="R144" s="141"/>
      <c r="S144" s="156" t="s">
        <v>678</v>
      </c>
      <c r="T144" s="141"/>
      <c r="U144" s="141" t="s">
        <v>767</v>
      </c>
      <c r="V144" s="141"/>
    </row>
    <row r="145" spans="1:22" ht="37.5" customHeight="1" x14ac:dyDescent="0.25">
      <c r="A145" s="236"/>
      <c r="B145" s="237"/>
      <c r="C145" s="25">
        <v>4</v>
      </c>
      <c r="D145" s="93">
        <v>44945</v>
      </c>
      <c r="E145" s="141" t="s">
        <v>308</v>
      </c>
      <c r="F145" s="156"/>
      <c r="G145" s="138"/>
      <c r="H145" s="150" t="s">
        <v>875</v>
      </c>
      <c r="I145" s="141"/>
      <c r="J145" s="141"/>
      <c r="K145" s="141"/>
      <c r="L145" s="141"/>
      <c r="M145" s="141"/>
      <c r="N145" s="141"/>
      <c r="O145" s="141"/>
      <c r="P145" s="141"/>
      <c r="Q145" s="141"/>
      <c r="R145" s="141"/>
      <c r="S145" s="141"/>
      <c r="T145" s="141"/>
      <c r="U145" s="141"/>
      <c r="V145" s="141"/>
    </row>
    <row r="146" spans="1:22" ht="37.5" customHeight="1" x14ac:dyDescent="0.25">
      <c r="A146" s="236"/>
      <c r="B146" s="237"/>
      <c r="C146" s="25">
        <v>5</v>
      </c>
      <c r="D146" s="93">
        <v>44946</v>
      </c>
      <c r="E146" s="141" t="s">
        <v>309</v>
      </c>
      <c r="F146" s="156"/>
      <c r="G146" s="138"/>
      <c r="H146" s="149" t="s">
        <v>874</v>
      </c>
      <c r="I146" s="141"/>
      <c r="J146" s="141"/>
      <c r="K146" s="141"/>
      <c r="L146" s="141"/>
      <c r="M146" s="141"/>
      <c r="N146" s="141"/>
      <c r="O146" s="141"/>
      <c r="P146" s="141"/>
      <c r="Q146" s="141"/>
      <c r="R146" s="141"/>
      <c r="S146" s="141"/>
      <c r="T146" s="141"/>
      <c r="U146" s="141"/>
      <c r="V146" s="141"/>
    </row>
    <row r="147" spans="1:22" ht="37.5" customHeight="1" x14ac:dyDescent="0.25">
      <c r="A147" s="236"/>
      <c r="B147" s="237"/>
      <c r="C147" s="25">
        <v>6</v>
      </c>
      <c r="D147" s="93">
        <v>44947</v>
      </c>
      <c r="E147" s="141" t="s">
        <v>310</v>
      </c>
      <c r="F147" s="156" t="s">
        <v>566</v>
      </c>
      <c r="G147" s="95" t="s">
        <v>802</v>
      </c>
      <c r="H147" s="138"/>
      <c r="I147" s="141"/>
      <c r="J147" s="141"/>
      <c r="K147" s="141"/>
      <c r="L147" s="141"/>
      <c r="M147" s="141"/>
      <c r="N147" s="141"/>
      <c r="O147" s="141"/>
      <c r="P147" s="141"/>
      <c r="Q147" s="141"/>
      <c r="R147" s="141"/>
      <c r="S147" s="141"/>
      <c r="T147" s="141"/>
      <c r="U147" s="141"/>
      <c r="V147" s="141"/>
    </row>
    <row r="148" spans="1:22" ht="37.5" customHeight="1" x14ac:dyDescent="0.25">
      <c r="A148" s="236"/>
      <c r="B148" s="237"/>
      <c r="C148" s="25">
        <v>7</v>
      </c>
      <c r="D148" s="93">
        <v>44948</v>
      </c>
      <c r="E148" s="141" t="s">
        <v>311</v>
      </c>
      <c r="F148" s="156" t="s">
        <v>566</v>
      </c>
      <c r="G148" s="94" t="s">
        <v>793</v>
      </c>
      <c r="H148" s="138"/>
      <c r="I148" s="141"/>
      <c r="J148" s="141"/>
      <c r="K148" s="141"/>
      <c r="L148" s="141"/>
      <c r="M148" s="141"/>
      <c r="N148" s="141"/>
      <c r="O148" s="141"/>
      <c r="P148" s="141"/>
      <c r="Q148" s="141"/>
      <c r="R148" s="141"/>
      <c r="S148" s="141"/>
      <c r="T148" s="141"/>
      <c r="U148" s="141"/>
      <c r="V148" s="141"/>
    </row>
    <row r="149" spans="1:22" ht="37.5" customHeight="1" x14ac:dyDescent="0.25">
      <c r="A149" s="236"/>
      <c r="B149" s="237" t="s">
        <v>440</v>
      </c>
      <c r="C149" s="98">
        <v>1</v>
      </c>
      <c r="D149" s="93">
        <v>44949</v>
      </c>
      <c r="E149" s="141" t="s">
        <v>305</v>
      </c>
      <c r="F149" s="156" t="s">
        <v>566</v>
      </c>
      <c r="G149" s="138"/>
      <c r="H149" s="147" t="s">
        <v>714</v>
      </c>
      <c r="I149" s="213" t="s">
        <v>17</v>
      </c>
      <c r="J149" s="141"/>
      <c r="K149" s="141" t="s">
        <v>748</v>
      </c>
      <c r="L149" s="141"/>
      <c r="M149" s="141"/>
      <c r="N149" s="141"/>
      <c r="O149" s="141" t="s">
        <v>485</v>
      </c>
      <c r="P149" s="141"/>
      <c r="Q149" s="141" t="s">
        <v>68</v>
      </c>
      <c r="R149" s="141"/>
      <c r="S149" s="141" t="s">
        <v>72</v>
      </c>
      <c r="T149" s="141"/>
      <c r="U149" s="141" t="s">
        <v>249</v>
      </c>
      <c r="V149" s="141"/>
    </row>
    <row r="150" spans="1:22" ht="37.5" customHeight="1" x14ac:dyDescent="0.25">
      <c r="A150" s="236"/>
      <c r="B150" s="237"/>
      <c r="C150" s="98">
        <v>2</v>
      </c>
      <c r="D150" s="93">
        <v>44950</v>
      </c>
      <c r="E150" s="141" t="s">
        <v>306</v>
      </c>
      <c r="F150" s="156" t="s">
        <v>566</v>
      </c>
      <c r="G150" s="138"/>
      <c r="H150" s="140" t="s">
        <v>715</v>
      </c>
      <c r="I150" s="213"/>
      <c r="J150" s="141"/>
      <c r="K150" s="141" t="s">
        <v>748</v>
      </c>
      <c r="L150" s="141"/>
      <c r="M150" s="141"/>
      <c r="N150" s="141"/>
      <c r="O150" s="141" t="s">
        <v>485</v>
      </c>
      <c r="P150" s="141"/>
      <c r="Q150" s="213" t="s">
        <v>507</v>
      </c>
      <c r="R150" s="141"/>
      <c r="S150" s="213" t="s">
        <v>416</v>
      </c>
      <c r="T150" s="141"/>
      <c r="U150" s="141" t="s">
        <v>686</v>
      </c>
      <c r="V150" s="141"/>
    </row>
    <row r="151" spans="1:22" ht="37.5" customHeight="1" x14ac:dyDescent="0.25">
      <c r="A151" s="236"/>
      <c r="B151" s="237"/>
      <c r="C151" s="98">
        <v>3</v>
      </c>
      <c r="D151" s="93">
        <v>44951</v>
      </c>
      <c r="E151" s="141" t="s">
        <v>307</v>
      </c>
      <c r="F151" s="156" t="s">
        <v>566</v>
      </c>
      <c r="G151" s="138"/>
      <c r="H151" s="136" t="s">
        <v>716</v>
      </c>
      <c r="I151" s="213"/>
      <c r="J151" s="141"/>
      <c r="K151" s="141" t="s">
        <v>748</v>
      </c>
      <c r="L151" s="141"/>
      <c r="M151" s="141"/>
      <c r="N151" s="141"/>
      <c r="O151" s="141" t="s">
        <v>485</v>
      </c>
      <c r="P151" s="141"/>
      <c r="Q151" s="213"/>
      <c r="R151" s="141"/>
      <c r="S151" s="213"/>
      <c r="T151" s="141"/>
      <c r="U151" s="141" t="s">
        <v>686</v>
      </c>
      <c r="V151" s="141"/>
    </row>
    <row r="152" spans="1:22" ht="37.5" customHeight="1" x14ac:dyDescent="0.25">
      <c r="A152" s="236"/>
      <c r="B152" s="237"/>
      <c r="C152" s="98">
        <v>4</v>
      </c>
      <c r="D152" s="93">
        <v>44952</v>
      </c>
      <c r="E152" s="141" t="s">
        <v>308</v>
      </c>
      <c r="F152" s="156" t="s">
        <v>566</v>
      </c>
      <c r="G152" s="138"/>
      <c r="H152" s="150" t="s">
        <v>875</v>
      </c>
      <c r="I152" s="141"/>
      <c r="J152" s="141"/>
      <c r="K152" s="141"/>
      <c r="L152" s="141"/>
      <c r="M152" s="141"/>
      <c r="N152" s="141"/>
      <c r="O152" s="141"/>
      <c r="P152" s="141"/>
      <c r="Q152" s="141"/>
      <c r="R152" s="141"/>
      <c r="S152" s="141"/>
      <c r="T152" s="141"/>
      <c r="U152" s="141"/>
      <c r="V152" s="141"/>
    </row>
    <row r="153" spans="1:22" ht="37.5" customHeight="1" x14ac:dyDescent="0.25">
      <c r="A153" s="236"/>
      <c r="B153" s="237"/>
      <c r="C153" s="98">
        <v>5</v>
      </c>
      <c r="D153" s="93">
        <v>44953</v>
      </c>
      <c r="E153" s="141" t="s">
        <v>309</v>
      </c>
      <c r="F153" s="156" t="s">
        <v>566</v>
      </c>
      <c r="G153" s="138"/>
      <c r="H153" s="149" t="s">
        <v>874</v>
      </c>
      <c r="I153" s="141"/>
      <c r="J153" s="141"/>
      <c r="K153" s="141"/>
      <c r="L153" s="141"/>
      <c r="M153" s="141"/>
      <c r="N153" s="141"/>
      <c r="O153" s="141"/>
      <c r="P153" s="141"/>
      <c r="Q153" s="141"/>
      <c r="R153" s="141"/>
      <c r="S153" s="141"/>
      <c r="T153" s="141"/>
      <c r="U153" s="141"/>
      <c r="V153" s="141"/>
    </row>
    <row r="154" spans="1:22" ht="37.5" customHeight="1" x14ac:dyDescent="0.25">
      <c r="A154" s="236"/>
      <c r="B154" s="237"/>
      <c r="C154" s="98">
        <v>6</v>
      </c>
      <c r="D154" s="93">
        <v>44954</v>
      </c>
      <c r="E154" s="141" t="s">
        <v>310</v>
      </c>
      <c r="F154" s="156" t="s">
        <v>566</v>
      </c>
      <c r="G154" s="95" t="s">
        <v>804</v>
      </c>
      <c r="H154" s="138"/>
      <c r="I154" s="141"/>
      <c r="J154" s="141"/>
      <c r="K154" s="141"/>
      <c r="L154" s="141"/>
      <c r="M154" s="141"/>
      <c r="N154" s="141"/>
      <c r="O154" s="141"/>
      <c r="P154" s="141"/>
      <c r="Q154" s="141"/>
      <c r="R154" s="141"/>
      <c r="S154" s="141"/>
      <c r="T154" s="141"/>
      <c r="U154" s="141"/>
      <c r="V154" s="141"/>
    </row>
    <row r="155" spans="1:22" ht="37.5" customHeight="1" x14ac:dyDescent="0.25">
      <c r="A155" s="236"/>
      <c r="B155" s="237"/>
      <c r="C155" s="98">
        <v>7</v>
      </c>
      <c r="D155" s="93">
        <v>44955</v>
      </c>
      <c r="E155" s="141" t="s">
        <v>311</v>
      </c>
      <c r="F155" s="156" t="s">
        <v>566</v>
      </c>
      <c r="G155" s="94" t="s">
        <v>795</v>
      </c>
      <c r="H155" s="138"/>
      <c r="I155" s="141"/>
      <c r="J155" s="141"/>
      <c r="K155" s="141"/>
      <c r="L155" s="141"/>
      <c r="M155" s="141"/>
      <c r="N155" s="141"/>
      <c r="O155" s="141"/>
      <c r="P155" s="141"/>
      <c r="Q155" s="141"/>
      <c r="R155" s="141"/>
      <c r="S155" s="141"/>
      <c r="T155" s="141"/>
      <c r="U155" s="141"/>
      <c r="V155" s="141"/>
    </row>
    <row r="156" spans="1:22" ht="46.5" customHeight="1" x14ac:dyDescent="0.25">
      <c r="A156" s="239" t="s">
        <v>334</v>
      </c>
      <c r="B156" s="240" t="s">
        <v>436</v>
      </c>
      <c r="C156" s="25">
        <v>1</v>
      </c>
      <c r="D156" s="93">
        <v>44956</v>
      </c>
      <c r="E156" s="141" t="s">
        <v>305</v>
      </c>
      <c r="F156" s="156" t="s">
        <v>566</v>
      </c>
      <c r="G156" s="138"/>
      <c r="H156" s="147" t="s">
        <v>714</v>
      </c>
      <c r="I156" s="141"/>
      <c r="J156" s="141"/>
      <c r="K156" s="141"/>
      <c r="L156" s="141"/>
      <c r="M156" s="141" t="s">
        <v>649</v>
      </c>
      <c r="N156" s="141"/>
      <c r="O156" s="141"/>
      <c r="P156" s="141"/>
      <c r="Q156" s="141" t="s">
        <v>752</v>
      </c>
      <c r="R156" s="141"/>
      <c r="S156" s="141" t="s">
        <v>702</v>
      </c>
      <c r="T156" s="141"/>
      <c r="U156" s="141"/>
      <c r="V156" s="141"/>
    </row>
    <row r="157" spans="1:22" ht="46.5" customHeight="1" x14ac:dyDescent="0.25">
      <c r="A157" s="239"/>
      <c r="B157" s="240"/>
      <c r="C157" s="25">
        <v>2</v>
      </c>
      <c r="D157" s="93">
        <v>44957</v>
      </c>
      <c r="E157" s="141" t="s">
        <v>306</v>
      </c>
      <c r="F157" s="156" t="s">
        <v>566</v>
      </c>
      <c r="G157" s="138"/>
      <c r="H157" s="140" t="s">
        <v>715</v>
      </c>
      <c r="I157" s="141" t="s">
        <v>142</v>
      </c>
      <c r="J157" s="141"/>
      <c r="K157" s="141"/>
      <c r="L157" s="141"/>
      <c r="M157" s="141" t="s">
        <v>649</v>
      </c>
      <c r="N157" s="141"/>
      <c r="O157" s="141"/>
      <c r="P157" s="141"/>
      <c r="Q157" s="141" t="s">
        <v>94</v>
      </c>
      <c r="R157" s="141"/>
      <c r="S157" s="141" t="s">
        <v>671</v>
      </c>
      <c r="T157" s="141"/>
      <c r="U157" s="141" t="s">
        <v>768</v>
      </c>
      <c r="V157" s="141"/>
    </row>
    <row r="158" spans="1:22" ht="46.5" customHeight="1" x14ac:dyDescent="0.25">
      <c r="A158" s="239"/>
      <c r="B158" s="240"/>
      <c r="C158" s="25">
        <v>3</v>
      </c>
      <c r="D158" s="93">
        <v>44958</v>
      </c>
      <c r="E158" s="141" t="s">
        <v>307</v>
      </c>
      <c r="F158" s="156" t="s">
        <v>566</v>
      </c>
      <c r="G158" s="138"/>
      <c r="H158" s="136" t="s">
        <v>716</v>
      </c>
      <c r="I158" s="141" t="s">
        <v>142</v>
      </c>
      <c r="J158" s="141"/>
      <c r="K158" s="141"/>
      <c r="L158" s="141"/>
      <c r="M158" s="141"/>
      <c r="N158" s="141"/>
      <c r="O158" s="141"/>
      <c r="P158" s="141"/>
      <c r="Q158" s="141" t="s">
        <v>94</v>
      </c>
      <c r="R158" s="141"/>
      <c r="S158" s="141" t="s">
        <v>671</v>
      </c>
      <c r="T158" s="141"/>
      <c r="U158" s="141" t="s">
        <v>768</v>
      </c>
      <c r="V158" s="141"/>
    </row>
    <row r="159" spans="1:22" ht="46.5" customHeight="1" x14ac:dyDescent="0.25">
      <c r="A159" s="239"/>
      <c r="B159" s="240"/>
      <c r="C159" s="25">
        <v>4</v>
      </c>
      <c r="D159" s="93">
        <v>44959</v>
      </c>
      <c r="E159" s="141" t="s">
        <v>308</v>
      </c>
      <c r="F159" s="156" t="s">
        <v>566</v>
      </c>
      <c r="G159" s="138"/>
      <c r="H159" s="150" t="s">
        <v>875</v>
      </c>
      <c r="I159" s="141"/>
      <c r="J159" s="141"/>
      <c r="K159" s="141"/>
      <c r="L159" s="141"/>
      <c r="M159" s="141"/>
      <c r="N159" s="141"/>
      <c r="O159" s="141"/>
      <c r="P159" s="141"/>
      <c r="Q159" s="141"/>
      <c r="R159" s="141"/>
      <c r="S159" s="141"/>
      <c r="T159" s="141"/>
      <c r="U159" s="141"/>
      <c r="V159" s="141"/>
    </row>
    <row r="160" spans="1:22" ht="46.5" customHeight="1" x14ac:dyDescent="0.25">
      <c r="A160" s="239"/>
      <c r="B160" s="240"/>
      <c r="C160" s="25">
        <v>5</v>
      </c>
      <c r="D160" s="93">
        <v>44960</v>
      </c>
      <c r="E160" s="141" t="s">
        <v>309</v>
      </c>
      <c r="F160" s="156" t="s">
        <v>566</v>
      </c>
      <c r="G160" s="138"/>
      <c r="H160" s="149" t="s">
        <v>874</v>
      </c>
      <c r="I160" s="141"/>
      <c r="J160" s="141"/>
      <c r="K160" s="141"/>
      <c r="L160" s="141"/>
      <c r="M160" s="141"/>
      <c r="N160" s="141"/>
      <c r="O160" s="141"/>
      <c r="P160" s="141"/>
      <c r="Q160" s="141"/>
      <c r="R160" s="141"/>
      <c r="S160" s="141"/>
      <c r="T160" s="141"/>
      <c r="U160" s="141"/>
      <c r="V160" s="141"/>
    </row>
    <row r="161" spans="1:22" ht="46.5" customHeight="1" x14ac:dyDescent="0.25">
      <c r="A161" s="239"/>
      <c r="B161" s="240"/>
      <c r="C161" s="25">
        <v>6</v>
      </c>
      <c r="D161" s="93">
        <v>44961</v>
      </c>
      <c r="E161" s="141" t="s">
        <v>310</v>
      </c>
      <c r="F161" s="156" t="s">
        <v>566</v>
      </c>
      <c r="G161" s="95" t="s">
        <v>806</v>
      </c>
      <c r="H161" s="138"/>
      <c r="I161" s="141"/>
      <c r="J161" s="141"/>
      <c r="K161" s="141"/>
      <c r="L161" s="141"/>
      <c r="M161" s="141"/>
      <c r="N161" s="141"/>
      <c r="O161" s="141"/>
      <c r="P161" s="141"/>
      <c r="Q161" s="141"/>
      <c r="R161" s="141"/>
      <c r="S161" s="141"/>
      <c r="T161" s="141"/>
      <c r="U161" s="141"/>
      <c r="V161" s="141"/>
    </row>
    <row r="162" spans="1:22" ht="46.5" customHeight="1" x14ac:dyDescent="0.25">
      <c r="A162" s="239"/>
      <c r="B162" s="240"/>
      <c r="C162" s="25">
        <v>7</v>
      </c>
      <c r="D162" s="93">
        <v>44962</v>
      </c>
      <c r="E162" s="141" t="s">
        <v>311</v>
      </c>
      <c r="F162" s="156" t="s">
        <v>566</v>
      </c>
      <c r="G162" s="94" t="s">
        <v>797</v>
      </c>
      <c r="H162" s="138"/>
      <c r="I162" s="141"/>
      <c r="J162" s="141"/>
      <c r="K162" s="141"/>
      <c r="L162" s="141"/>
      <c r="M162" s="141"/>
      <c r="N162" s="141"/>
      <c r="O162" s="141"/>
      <c r="P162" s="141"/>
      <c r="Q162" s="141"/>
      <c r="R162" s="141"/>
      <c r="S162" s="141"/>
      <c r="T162" s="141"/>
      <c r="U162" s="141"/>
      <c r="V162" s="141"/>
    </row>
    <row r="163" spans="1:22" ht="46.5" customHeight="1" x14ac:dyDescent="0.25">
      <c r="A163" s="239"/>
      <c r="B163" s="240" t="s">
        <v>437</v>
      </c>
      <c r="C163" s="98">
        <v>1</v>
      </c>
      <c r="D163" s="93">
        <v>44963</v>
      </c>
      <c r="E163" s="141" t="s">
        <v>305</v>
      </c>
      <c r="F163" s="156"/>
      <c r="G163" s="138"/>
      <c r="H163" s="147" t="s">
        <v>714</v>
      </c>
      <c r="I163" s="213" t="s">
        <v>18</v>
      </c>
      <c r="J163" s="141"/>
      <c r="K163" s="141" t="s">
        <v>40</v>
      </c>
      <c r="L163" s="141"/>
      <c r="M163" s="141"/>
      <c r="N163" s="141"/>
      <c r="O163" s="141" t="s">
        <v>487</v>
      </c>
      <c r="P163" s="141"/>
      <c r="Q163" s="141" t="s">
        <v>495</v>
      </c>
      <c r="R163" s="141"/>
      <c r="S163" s="141" t="s">
        <v>76</v>
      </c>
      <c r="T163" s="141"/>
      <c r="U163" s="141" t="s">
        <v>749</v>
      </c>
      <c r="V163" s="141"/>
    </row>
    <row r="164" spans="1:22" ht="46.5" customHeight="1" x14ac:dyDescent="0.25">
      <c r="A164" s="239"/>
      <c r="B164" s="240"/>
      <c r="C164" s="98">
        <v>2</v>
      </c>
      <c r="D164" s="93">
        <v>44964</v>
      </c>
      <c r="E164" s="141" t="s">
        <v>306</v>
      </c>
      <c r="F164" s="156"/>
      <c r="G164" s="138"/>
      <c r="H164" s="140" t="s">
        <v>715</v>
      </c>
      <c r="I164" s="213"/>
      <c r="J164" s="141"/>
      <c r="K164" s="141" t="s">
        <v>40</v>
      </c>
      <c r="L164" s="141"/>
      <c r="M164" s="141"/>
      <c r="N164" s="141"/>
      <c r="O164" s="141" t="s">
        <v>487</v>
      </c>
      <c r="P164" s="141"/>
      <c r="Q164" s="213" t="s">
        <v>654</v>
      </c>
      <c r="R164" s="141"/>
      <c r="S164" s="141" t="s">
        <v>417</v>
      </c>
      <c r="T164" s="141"/>
      <c r="U164" s="141" t="s">
        <v>213</v>
      </c>
      <c r="V164" s="141"/>
    </row>
    <row r="165" spans="1:22" ht="46.5" customHeight="1" x14ac:dyDescent="0.25">
      <c r="A165" s="239"/>
      <c r="B165" s="240"/>
      <c r="C165" s="98">
        <v>3</v>
      </c>
      <c r="D165" s="93">
        <v>44965</v>
      </c>
      <c r="E165" s="141" t="s">
        <v>307</v>
      </c>
      <c r="F165" s="156"/>
      <c r="G165" s="138"/>
      <c r="H165" s="136" t="s">
        <v>716</v>
      </c>
      <c r="I165" s="213"/>
      <c r="J165" s="141"/>
      <c r="K165" s="141" t="s">
        <v>40</v>
      </c>
      <c r="L165" s="141"/>
      <c r="M165" s="141"/>
      <c r="N165" s="141"/>
      <c r="O165" s="141" t="s">
        <v>487</v>
      </c>
      <c r="P165" s="141"/>
      <c r="Q165" s="213"/>
      <c r="R165" s="141"/>
      <c r="S165" s="141" t="s">
        <v>417</v>
      </c>
      <c r="T165" s="141"/>
      <c r="U165" s="141" t="s">
        <v>213</v>
      </c>
      <c r="V165" s="141"/>
    </row>
    <row r="166" spans="1:22" ht="46.5" customHeight="1" x14ac:dyDescent="0.25">
      <c r="A166" s="239"/>
      <c r="B166" s="240"/>
      <c r="C166" s="98">
        <v>4</v>
      </c>
      <c r="D166" s="93">
        <v>44966</v>
      </c>
      <c r="E166" s="141" t="s">
        <v>308</v>
      </c>
      <c r="F166" s="156"/>
      <c r="G166" s="138"/>
      <c r="H166" s="150" t="s">
        <v>875</v>
      </c>
      <c r="I166" s="141"/>
      <c r="J166" s="141"/>
      <c r="K166" s="141"/>
      <c r="L166" s="141"/>
      <c r="M166" s="141"/>
      <c r="N166" s="141"/>
      <c r="O166" s="141"/>
      <c r="P166" s="141"/>
      <c r="Q166" s="141"/>
      <c r="R166" s="141"/>
      <c r="S166" s="141"/>
      <c r="T166" s="141"/>
      <c r="U166" s="141"/>
      <c r="V166" s="141"/>
    </row>
    <row r="167" spans="1:22" ht="46.5" customHeight="1" x14ac:dyDescent="0.25">
      <c r="A167" s="239"/>
      <c r="B167" s="240"/>
      <c r="C167" s="98">
        <v>5</v>
      </c>
      <c r="D167" s="93">
        <v>44967</v>
      </c>
      <c r="E167" s="141" t="s">
        <v>309</v>
      </c>
      <c r="F167" s="156"/>
      <c r="G167" s="138"/>
      <c r="H167" s="149" t="s">
        <v>874</v>
      </c>
      <c r="I167" s="141"/>
      <c r="J167" s="141"/>
      <c r="K167" s="141"/>
      <c r="L167" s="141"/>
      <c r="M167" s="141"/>
      <c r="N167" s="141"/>
      <c r="O167" s="141"/>
      <c r="P167" s="141"/>
      <c r="Q167" s="141"/>
      <c r="R167" s="141"/>
      <c r="S167" s="141"/>
      <c r="T167" s="141"/>
      <c r="U167" s="141"/>
      <c r="V167" s="141"/>
    </row>
    <row r="168" spans="1:22" ht="46.5" customHeight="1" x14ac:dyDescent="0.25">
      <c r="A168" s="239"/>
      <c r="B168" s="240"/>
      <c r="C168" s="98">
        <v>6</v>
      </c>
      <c r="D168" s="93">
        <v>44968</v>
      </c>
      <c r="E168" s="141" t="s">
        <v>310</v>
      </c>
      <c r="F168" s="156"/>
      <c r="G168" s="95" t="s">
        <v>808</v>
      </c>
      <c r="H168" s="138"/>
      <c r="I168" s="141"/>
      <c r="J168" s="141"/>
      <c r="K168" s="141"/>
      <c r="L168" s="141"/>
      <c r="M168" s="141"/>
      <c r="N168" s="141"/>
      <c r="O168" s="141"/>
      <c r="P168" s="141"/>
      <c r="Q168" s="141"/>
      <c r="R168" s="141"/>
      <c r="S168" s="141"/>
      <c r="T168" s="141"/>
      <c r="U168" s="141"/>
      <c r="V168" s="141"/>
    </row>
    <row r="169" spans="1:22" ht="46.5" customHeight="1" x14ac:dyDescent="0.25">
      <c r="A169" s="239"/>
      <c r="B169" s="240"/>
      <c r="C169" s="98">
        <v>7</v>
      </c>
      <c r="D169" s="93">
        <v>44969</v>
      </c>
      <c r="E169" s="141" t="s">
        <v>311</v>
      </c>
      <c r="F169" s="156"/>
      <c r="G169" s="94" t="s">
        <v>799</v>
      </c>
      <c r="H169" s="138"/>
      <c r="I169" s="141"/>
      <c r="J169" s="141"/>
      <c r="K169" s="141"/>
      <c r="L169" s="141"/>
      <c r="M169" s="141"/>
      <c r="N169" s="141"/>
      <c r="O169" s="141"/>
      <c r="P169" s="141"/>
      <c r="Q169" s="141"/>
      <c r="R169" s="141"/>
      <c r="S169" s="141"/>
      <c r="T169" s="141"/>
      <c r="U169" s="141"/>
      <c r="V169" s="141"/>
    </row>
    <row r="170" spans="1:22" ht="46.5" customHeight="1" x14ac:dyDescent="0.25">
      <c r="A170" s="239"/>
      <c r="B170" s="240" t="s">
        <v>438</v>
      </c>
      <c r="C170" s="25">
        <v>1</v>
      </c>
      <c r="D170" s="93">
        <v>44970</v>
      </c>
      <c r="E170" s="141" t="s">
        <v>305</v>
      </c>
      <c r="F170" s="156"/>
      <c r="G170" s="138"/>
      <c r="H170" s="147" t="s">
        <v>714</v>
      </c>
      <c r="I170" s="141"/>
      <c r="J170" s="141"/>
      <c r="K170" s="141"/>
      <c r="L170" s="141"/>
      <c r="M170" s="141" t="s">
        <v>169</v>
      </c>
      <c r="N170" s="141"/>
      <c r="O170" s="141" t="s">
        <v>47</v>
      </c>
      <c r="P170" s="141"/>
      <c r="Q170" s="141" t="s">
        <v>220</v>
      </c>
      <c r="R170" s="141"/>
      <c r="S170" s="141" t="s">
        <v>702</v>
      </c>
      <c r="T170" s="141"/>
      <c r="U170" s="141"/>
      <c r="V170" s="141"/>
    </row>
    <row r="171" spans="1:22" ht="46.5" customHeight="1" x14ac:dyDescent="0.25">
      <c r="A171" s="239"/>
      <c r="B171" s="240"/>
      <c r="C171" s="25">
        <v>2</v>
      </c>
      <c r="D171" s="93">
        <v>44971</v>
      </c>
      <c r="E171" s="141" t="s">
        <v>306</v>
      </c>
      <c r="F171" s="156"/>
      <c r="G171" s="138"/>
      <c r="H171" s="140" t="s">
        <v>715</v>
      </c>
      <c r="I171" s="141" t="s">
        <v>143</v>
      </c>
      <c r="J171" s="141"/>
      <c r="K171" s="141"/>
      <c r="L171" s="141"/>
      <c r="M171" s="141" t="s">
        <v>169</v>
      </c>
      <c r="N171" s="141"/>
      <c r="O171" s="141" t="s">
        <v>47</v>
      </c>
      <c r="P171" s="141"/>
      <c r="Q171" s="141" t="s">
        <v>174</v>
      </c>
      <c r="R171" s="141"/>
      <c r="S171" s="141" t="s">
        <v>762</v>
      </c>
      <c r="T171" s="141"/>
      <c r="U171" s="141"/>
      <c r="V171" s="141"/>
    </row>
    <row r="172" spans="1:22" ht="46.5" customHeight="1" x14ac:dyDescent="0.25">
      <c r="A172" s="239"/>
      <c r="B172" s="240"/>
      <c r="C172" s="25">
        <v>3</v>
      </c>
      <c r="D172" s="93">
        <v>44972</v>
      </c>
      <c r="E172" s="141" t="s">
        <v>307</v>
      </c>
      <c r="F172" s="156"/>
      <c r="G172" s="138"/>
      <c r="H172" s="136" t="s">
        <v>716</v>
      </c>
      <c r="I172" s="141" t="s">
        <v>143</v>
      </c>
      <c r="J172" s="141"/>
      <c r="K172" s="141"/>
      <c r="L172" s="141"/>
      <c r="M172" s="141"/>
      <c r="N172" s="141"/>
      <c r="O172" s="141"/>
      <c r="P172" s="141"/>
      <c r="Q172" s="141" t="s">
        <v>174</v>
      </c>
      <c r="R172" s="141"/>
      <c r="S172" s="141" t="s">
        <v>762</v>
      </c>
      <c r="T172" s="141"/>
      <c r="U172" s="141" t="s">
        <v>190</v>
      </c>
      <c r="V172" s="141"/>
    </row>
    <row r="173" spans="1:22" ht="46.5" customHeight="1" x14ac:dyDescent="0.25">
      <c r="A173" s="239"/>
      <c r="B173" s="240"/>
      <c r="C173" s="25">
        <v>4</v>
      </c>
      <c r="D173" s="93">
        <v>44973</v>
      </c>
      <c r="E173" s="141" t="s">
        <v>308</v>
      </c>
      <c r="F173" s="156"/>
      <c r="G173" s="138"/>
      <c r="H173" s="150" t="s">
        <v>875</v>
      </c>
      <c r="I173" s="141"/>
      <c r="J173" s="141"/>
      <c r="K173" s="141"/>
      <c r="L173" s="141"/>
      <c r="M173" s="141"/>
      <c r="N173" s="141"/>
      <c r="O173" s="141"/>
      <c r="P173" s="141"/>
      <c r="Q173" s="141"/>
      <c r="R173" s="141"/>
      <c r="S173" s="141"/>
      <c r="T173" s="141"/>
      <c r="U173" s="141"/>
      <c r="V173" s="141"/>
    </row>
    <row r="174" spans="1:22" ht="46.5" customHeight="1" x14ac:dyDescent="0.25">
      <c r="A174" s="239"/>
      <c r="B174" s="240"/>
      <c r="C174" s="25">
        <v>5</v>
      </c>
      <c r="D174" s="93">
        <v>44974</v>
      </c>
      <c r="E174" s="141" t="s">
        <v>309</v>
      </c>
      <c r="F174" s="156"/>
      <c r="G174" s="138"/>
      <c r="H174" s="149" t="s">
        <v>874</v>
      </c>
      <c r="I174" s="141"/>
      <c r="J174" s="141"/>
      <c r="K174" s="141"/>
      <c r="L174" s="141"/>
      <c r="M174" s="141"/>
      <c r="N174" s="141"/>
      <c r="O174" s="141"/>
      <c r="P174" s="141"/>
      <c r="Q174" s="141"/>
      <c r="R174" s="141"/>
      <c r="S174" s="141"/>
      <c r="T174" s="141"/>
      <c r="U174" s="141"/>
      <c r="V174" s="141"/>
    </row>
    <row r="175" spans="1:22" ht="46.5" customHeight="1" x14ac:dyDescent="0.25">
      <c r="A175" s="239"/>
      <c r="B175" s="240"/>
      <c r="C175" s="25">
        <v>6</v>
      </c>
      <c r="D175" s="93">
        <v>44975</v>
      </c>
      <c r="E175" s="141" t="s">
        <v>310</v>
      </c>
      <c r="F175" s="156"/>
      <c r="G175" s="95" t="s">
        <v>810</v>
      </c>
      <c r="H175" s="138"/>
      <c r="I175" s="141"/>
      <c r="J175" s="141"/>
      <c r="K175" s="141"/>
      <c r="L175" s="141"/>
      <c r="M175" s="141"/>
      <c r="N175" s="141"/>
      <c r="O175" s="141"/>
      <c r="P175" s="141"/>
      <c r="Q175" s="141"/>
      <c r="R175" s="141"/>
      <c r="S175" s="141"/>
      <c r="T175" s="141"/>
      <c r="U175" s="141"/>
      <c r="V175" s="141"/>
    </row>
    <row r="176" spans="1:22" ht="46.5" customHeight="1" x14ac:dyDescent="0.25">
      <c r="A176" s="239"/>
      <c r="B176" s="240"/>
      <c r="C176" s="25">
        <v>7</v>
      </c>
      <c r="D176" s="93">
        <v>44976</v>
      </c>
      <c r="E176" s="141" t="s">
        <v>311</v>
      </c>
      <c r="F176" s="156"/>
      <c r="G176" s="94" t="s">
        <v>801</v>
      </c>
      <c r="H176" s="138"/>
      <c r="I176" s="141"/>
      <c r="J176" s="141"/>
      <c r="K176" s="141"/>
      <c r="L176" s="141"/>
      <c r="M176" s="141"/>
      <c r="N176" s="141"/>
      <c r="O176" s="141"/>
      <c r="P176" s="141"/>
      <c r="Q176" s="141"/>
      <c r="R176" s="141"/>
      <c r="S176" s="141"/>
      <c r="T176" s="141"/>
      <c r="U176" s="141"/>
      <c r="V176" s="141"/>
    </row>
    <row r="177" spans="1:22" ht="46.5" customHeight="1" x14ac:dyDescent="0.25">
      <c r="A177" s="239"/>
      <c r="B177" s="240" t="s">
        <v>439</v>
      </c>
      <c r="C177" s="98">
        <v>1</v>
      </c>
      <c r="D177" s="93">
        <v>44977</v>
      </c>
      <c r="E177" s="141" t="s">
        <v>305</v>
      </c>
      <c r="F177" s="156"/>
      <c r="G177" s="138"/>
      <c r="H177" s="147" t="s">
        <v>714</v>
      </c>
      <c r="I177" s="213" t="s">
        <v>18</v>
      </c>
      <c r="J177" s="141"/>
      <c r="K177" s="141" t="s">
        <v>30</v>
      </c>
      <c r="L177" s="141"/>
      <c r="M177" s="141"/>
      <c r="N177" s="141"/>
      <c r="O177" s="141" t="s">
        <v>487</v>
      </c>
      <c r="P177" s="141"/>
      <c r="Q177" s="141" t="s">
        <v>727</v>
      </c>
      <c r="R177" s="141"/>
      <c r="S177" s="141" t="s">
        <v>391</v>
      </c>
      <c r="T177" s="141"/>
      <c r="U177" s="141" t="s">
        <v>750</v>
      </c>
      <c r="V177" s="141"/>
    </row>
    <row r="178" spans="1:22" ht="46.5" customHeight="1" x14ac:dyDescent="0.25">
      <c r="A178" s="239"/>
      <c r="B178" s="240"/>
      <c r="C178" s="98">
        <v>2</v>
      </c>
      <c r="D178" s="93">
        <v>44978</v>
      </c>
      <c r="E178" s="141" t="s">
        <v>306</v>
      </c>
      <c r="F178" s="156"/>
      <c r="G178" s="138"/>
      <c r="H178" s="140" t="s">
        <v>715</v>
      </c>
      <c r="I178" s="213"/>
      <c r="J178" s="141"/>
      <c r="K178" s="141" t="s">
        <v>30</v>
      </c>
      <c r="L178" s="141"/>
      <c r="M178" s="141"/>
      <c r="N178" s="141"/>
      <c r="O178" s="141" t="s">
        <v>487</v>
      </c>
      <c r="P178" s="141"/>
      <c r="Q178" s="213" t="s">
        <v>654</v>
      </c>
      <c r="R178" s="141"/>
      <c r="S178" s="141" t="s">
        <v>108</v>
      </c>
      <c r="T178" s="141"/>
      <c r="U178" s="141" t="s">
        <v>687</v>
      </c>
      <c r="V178" s="141"/>
    </row>
    <row r="179" spans="1:22" ht="46.5" customHeight="1" x14ac:dyDescent="0.25">
      <c r="A179" s="239"/>
      <c r="B179" s="240"/>
      <c r="C179" s="98">
        <v>3</v>
      </c>
      <c r="D179" s="93">
        <v>44979</v>
      </c>
      <c r="E179" s="141" t="s">
        <v>307</v>
      </c>
      <c r="F179" s="156"/>
      <c r="G179" s="138"/>
      <c r="H179" s="136" t="s">
        <v>716</v>
      </c>
      <c r="I179" s="213"/>
      <c r="J179" s="141"/>
      <c r="K179" s="141" t="s">
        <v>30</v>
      </c>
      <c r="L179" s="141"/>
      <c r="M179" s="141"/>
      <c r="N179" s="141"/>
      <c r="O179" s="141" t="s">
        <v>487</v>
      </c>
      <c r="P179" s="141"/>
      <c r="Q179" s="213"/>
      <c r="R179" s="141"/>
      <c r="S179" s="141" t="s">
        <v>108</v>
      </c>
      <c r="T179" s="141"/>
      <c r="U179" s="141" t="s">
        <v>687</v>
      </c>
      <c r="V179" s="141"/>
    </row>
    <row r="180" spans="1:22" ht="46.5" customHeight="1" x14ac:dyDescent="0.25">
      <c r="A180" s="239"/>
      <c r="B180" s="240"/>
      <c r="C180" s="98">
        <v>4</v>
      </c>
      <c r="D180" s="93">
        <v>44980</v>
      </c>
      <c r="E180" s="141" t="s">
        <v>308</v>
      </c>
      <c r="F180" s="156"/>
      <c r="G180" s="138"/>
      <c r="H180" s="150" t="s">
        <v>875</v>
      </c>
      <c r="I180" s="141"/>
      <c r="J180" s="141"/>
      <c r="K180" s="141"/>
      <c r="L180" s="141"/>
      <c r="M180" s="141"/>
      <c r="N180" s="141"/>
      <c r="O180" s="141"/>
      <c r="P180" s="141"/>
      <c r="Q180" s="141"/>
      <c r="R180" s="141"/>
      <c r="S180" s="141"/>
      <c r="T180" s="141"/>
      <c r="U180" s="141"/>
      <c r="V180" s="141"/>
    </row>
    <row r="181" spans="1:22" ht="46.5" customHeight="1" x14ac:dyDescent="0.25">
      <c r="A181" s="239"/>
      <c r="B181" s="240"/>
      <c r="C181" s="98">
        <v>5</v>
      </c>
      <c r="D181" s="93">
        <v>44981</v>
      </c>
      <c r="E181" s="141" t="s">
        <v>309</v>
      </c>
      <c r="F181" s="156"/>
      <c r="G181" s="138"/>
      <c r="H181" s="149" t="s">
        <v>874</v>
      </c>
      <c r="I181" s="141"/>
      <c r="J181" s="141"/>
      <c r="K181" s="141"/>
      <c r="L181" s="141"/>
      <c r="M181" s="141"/>
      <c r="N181" s="141"/>
      <c r="O181" s="141"/>
      <c r="P181" s="141"/>
      <c r="Q181" s="141"/>
      <c r="R181" s="141"/>
      <c r="S181" s="141"/>
      <c r="T181" s="141"/>
      <c r="U181" s="141"/>
      <c r="V181" s="141"/>
    </row>
    <row r="182" spans="1:22" ht="46.5" customHeight="1" x14ac:dyDescent="0.25">
      <c r="A182" s="239"/>
      <c r="B182" s="240"/>
      <c r="C182" s="98">
        <v>6</v>
      </c>
      <c r="D182" s="93">
        <v>44982</v>
      </c>
      <c r="E182" s="141" t="s">
        <v>310</v>
      </c>
      <c r="F182" s="156"/>
      <c r="G182" s="95" t="s">
        <v>812</v>
      </c>
      <c r="H182" s="138"/>
      <c r="I182" s="141"/>
      <c r="J182" s="141"/>
      <c r="K182" s="141"/>
      <c r="L182" s="141"/>
      <c r="M182" s="141"/>
      <c r="N182" s="141"/>
      <c r="O182" s="141"/>
      <c r="P182" s="141"/>
      <c r="Q182" s="141"/>
      <c r="R182" s="141"/>
      <c r="S182" s="141"/>
      <c r="T182" s="141"/>
      <c r="U182" s="141"/>
      <c r="V182" s="141"/>
    </row>
    <row r="183" spans="1:22" ht="46.5" customHeight="1" x14ac:dyDescent="0.25">
      <c r="A183" s="239"/>
      <c r="B183" s="240"/>
      <c r="C183" s="98">
        <v>7</v>
      </c>
      <c r="D183" s="93">
        <v>44983</v>
      </c>
      <c r="E183" s="141" t="s">
        <v>311</v>
      </c>
      <c r="F183" s="156"/>
      <c r="G183" s="94" t="s">
        <v>803</v>
      </c>
      <c r="H183" s="138"/>
      <c r="I183" s="141"/>
      <c r="J183" s="141"/>
      <c r="K183" s="141"/>
      <c r="L183" s="141"/>
      <c r="M183" s="141"/>
      <c r="N183" s="141"/>
      <c r="O183" s="141"/>
      <c r="P183" s="141"/>
      <c r="Q183" s="141"/>
      <c r="R183" s="141"/>
      <c r="S183" s="141"/>
      <c r="T183" s="141"/>
      <c r="U183" s="141"/>
      <c r="V183" s="141"/>
    </row>
    <row r="184" spans="1:22" ht="46.5" customHeight="1" x14ac:dyDescent="0.25">
      <c r="A184" s="236" t="s">
        <v>335</v>
      </c>
      <c r="B184" s="237" t="s">
        <v>436</v>
      </c>
      <c r="C184" s="25">
        <v>1</v>
      </c>
      <c r="D184" s="93">
        <v>44984</v>
      </c>
      <c r="E184" s="141" t="s">
        <v>305</v>
      </c>
      <c r="F184" s="156"/>
      <c r="G184" s="138"/>
      <c r="H184" s="147" t="s">
        <v>714</v>
      </c>
      <c r="I184" s="141"/>
      <c r="J184" s="141"/>
      <c r="K184" s="141"/>
      <c r="L184" s="141"/>
      <c r="M184" s="141" t="s">
        <v>169</v>
      </c>
      <c r="N184" s="141"/>
      <c r="O184" s="141" t="s">
        <v>48</v>
      </c>
      <c r="P184" s="141"/>
      <c r="Q184" s="141" t="s">
        <v>224</v>
      </c>
      <c r="R184" s="141"/>
      <c r="S184" s="141" t="s">
        <v>233</v>
      </c>
      <c r="T184" s="141"/>
      <c r="U184" s="141"/>
      <c r="V184" s="141"/>
    </row>
    <row r="185" spans="1:22" ht="46.5" customHeight="1" x14ac:dyDescent="0.25">
      <c r="A185" s="236"/>
      <c r="B185" s="237"/>
      <c r="C185" s="25">
        <v>2</v>
      </c>
      <c r="D185" s="93">
        <v>44985</v>
      </c>
      <c r="E185" s="141" t="s">
        <v>306</v>
      </c>
      <c r="F185" s="156"/>
      <c r="G185" s="138"/>
      <c r="H185" s="140" t="s">
        <v>715</v>
      </c>
      <c r="I185" s="141" t="s">
        <v>647</v>
      </c>
      <c r="J185" s="141"/>
      <c r="K185" s="141"/>
      <c r="L185" s="141"/>
      <c r="M185" s="141" t="s">
        <v>169</v>
      </c>
      <c r="N185" s="141"/>
      <c r="O185" s="141" t="s">
        <v>48</v>
      </c>
      <c r="P185" s="141"/>
      <c r="Q185" s="141" t="s">
        <v>658</v>
      </c>
      <c r="R185" s="141"/>
      <c r="S185" s="141" t="s">
        <v>189</v>
      </c>
      <c r="T185" s="141"/>
      <c r="U185" s="141"/>
      <c r="V185" s="141"/>
    </row>
    <row r="186" spans="1:22" ht="46.5" customHeight="1" x14ac:dyDescent="0.25">
      <c r="A186" s="236"/>
      <c r="B186" s="237"/>
      <c r="C186" s="25">
        <v>3</v>
      </c>
      <c r="D186" s="93">
        <v>44986</v>
      </c>
      <c r="E186" s="141" t="s">
        <v>307</v>
      </c>
      <c r="F186" s="156"/>
      <c r="G186" s="138"/>
      <c r="H186" s="136" t="s">
        <v>716</v>
      </c>
      <c r="I186" s="141" t="s">
        <v>647</v>
      </c>
      <c r="J186" s="141"/>
      <c r="K186" s="141"/>
      <c r="L186" s="141"/>
      <c r="M186" s="141"/>
      <c r="N186" s="141"/>
      <c r="O186" s="141"/>
      <c r="P186" s="141"/>
      <c r="Q186" s="141" t="s">
        <v>658</v>
      </c>
      <c r="R186" s="141"/>
      <c r="S186" s="141" t="s">
        <v>189</v>
      </c>
      <c r="T186" s="141"/>
      <c r="U186" s="141" t="s">
        <v>191</v>
      </c>
      <c r="V186" s="141"/>
    </row>
    <row r="187" spans="1:22" ht="46.5" customHeight="1" x14ac:dyDescent="0.25">
      <c r="A187" s="236"/>
      <c r="B187" s="237"/>
      <c r="C187" s="25">
        <v>4</v>
      </c>
      <c r="D187" s="93">
        <v>44987</v>
      </c>
      <c r="E187" s="141" t="s">
        <v>308</v>
      </c>
      <c r="F187" s="156"/>
      <c r="G187" s="138"/>
      <c r="H187" s="150" t="s">
        <v>875</v>
      </c>
      <c r="I187" s="141"/>
      <c r="J187" s="141"/>
      <c r="K187" s="141"/>
      <c r="L187" s="141"/>
      <c r="M187" s="141"/>
      <c r="N187" s="141"/>
      <c r="O187" s="141"/>
      <c r="P187" s="141"/>
      <c r="Q187" s="141"/>
      <c r="R187" s="141"/>
      <c r="S187" s="141"/>
      <c r="T187" s="141"/>
      <c r="U187" s="141"/>
      <c r="V187" s="141"/>
    </row>
    <row r="188" spans="1:22" ht="46.5" customHeight="1" x14ac:dyDescent="0.25">
      <c r="A188" s="236"/>
      <c r="B188" s="237"/>
      <c r="C188" s="25">
        <v>5</v>
      </c>
      <c r="D188" s="93">
        <v>44988</v>
      </c>
      <c r="E188" s="141" t="s">
        <v>309</v>
      </c>
      <c r="F188" s="156"/>
      <c r="G188" s="138"/>
      <c r="H188" s="149" t="s">
        <v>874</v>
      </c>
      <c r="I188" s="141"/>
      <c r="J188" s="141"/>
      <c r="K188" s="141"/>
      <c r="L188" s="141"/>
      <c r="M188" s="141"/>
      <c r="N188" s="141"/>
      <c r="O188" s="141"/>
      <c r="P188" s="141"/>
      <c r="Q188" s="141"/>
      <c r="R188" s="141"/>
      <c r="S188" s="141"/>
      <c r="T188" s="141"/>
      <c r="U188" s="141"/>
      <c r="V188" s="141"/>
    </row>
    <row r="189" spans="1:22" ht="46.5" customHeight="1" x14ac:dyDescent="0.25">
      <c r="A189" s="236"/>
      <c r="B189" s="237"/>
      <c r="C189" s="25">
        <v>6</v>
      </c>
      <c r="D189" s="93">
        <v>44989</v>
      </c>
      <c r="E189" s="141" t="s">
        <v>310</v>
      </c>
      <c r="F189" s="156"/>
      <c r="G189" s="95" t="s">
        <v>814</v>
      </c>
      <c r="H189" s="138"/>
      <c r="I189" s="141"/>
      <c r="J189" s="141"/>
      <c r="K189" s="141"/>
      <c r="L189" s="141"/>
      <c r="M189" s="141"/>
      <c r="N189" s="141"/>
      <c r="O189" s="141"/>
      <c r="P189" s="141"/>
      <c r="Q189" s="141"/>
      <c r="R189" s="141"/>
      <c r="S189" s="141"/>
      <c r="T189" s="141"/>
      <c r="U189" s="141"/>
      <c r="V189" s="141"/>
    </row>
    <row r="190" spans="1:22" ht="46.5" customHeight="1" x14ac:dyDescent="0.25">
      <c r="A190" s="236"/>
      <c r="B190" s="237"/>
      <c r="C190" s="25">
        <v>7</v>
      </c>
      <c r="D190" s="93">
        <v>44990</v>
      </c>
      <c r="E190" s="141" t="s">
        <v>311</v>
      </c>
      <c r="F190" s="156"/>
      <c r="G190" s="94" t="s">
        <v>805</v>
      </c>
      <c r="H190" s="138"/>
      <c r="I190" s="141"/>
      <c r="J190" s="141"/>
      <c r="K190" s="141"/>
      <c r="L190" s="141"/>
      <c r="M190" s="141"/>
      <c r="N190" s="141"/>
      <c r="O190" s="141"/>
      <c r="P190" s="141"/>
      <c r="Q190" s="141"/>
      <c r="R190" s="141"/>
      <c r="S190" s="141"/>
      <c r="T190" s="141"/>
      <c r="U190" s="141"/>
      <c r="V190" s="141"/>
    </row>
    <row r="191" spans="1:22" ht="46.5" customHeight="1" x14ac:dyDescent="0.25">
      <c r="A191" s="236"/>
      <c r="B191" s="237" t="s">
        <v>437</v>
      </c>
      <c r="C191" s="98">
        <v>1</v>
      </c>
      <c r="D191" s="93">
        <v>44991</v>
      </c>
      <c r="E191" s="141" t="s">
        <v>305</v>
      </c>
      <c r="F191" s="156"/>
      <c r="G191" s="138"/>
      <c r="H191" s="147" t="s">
        <v>714</v>
      </c>
      <c r="I191" s="141"/>
      <c r="J191" s="141"/>
      <c r="K191" s="141"/>
      <c r="L191" s="141"/>
      <c r="M191" s="141" t="s">
        <v>161</v>
      </c>
      <c r="N191" s="141"/>
      <c r="O191" s="141" t="s">
        <v>736</v>
      </c>
      <c r="P191" s="141"/>
      <c r="Q191" s="141" t="s">
        <v>226</v>
      </c>
      <c r="R191" s="141"/>
      <c r="S191" s="141" t="s">
        <v>234</v>
      </c>
      <c r="T191" s="141"/>
      <c r="U191" s="141" t="s">
        <v>739</v>
      </c>
      <c r="V191" s="141"/>
    </row>
    <row r="192" spans="1:22" ht="46.5" customHeight="1" x14ac:dyDescent="0.25">
      <c r="A192" s="236"/>
      <c r="B192" s="237"/>
      <c r="C192" s="98">
        <v>2</v>
      </c>
      <c r="D192" s="93">
        <v>44992</v>
      </c>
      <c r="E192" s="141" t="s">
        <v>306</v>
      </c>
      <c r="F192" s="156"/>
      <c r="G192" s="138"/>
      <c r="H192" s="140" t="s">
        <v>715</v>
      </c>
      <c r="I192" s="141" t="s">
        <v>646</v>
      </c>
      <c r="J192" s="141"/>
      <c r="K192" s="141"/>
      <c r="L192" s="141"/>
      <c r="M192" s="141" t="s">
        <v>161</v>
      </c>
      <c r="N192" s="141"/>
      <c r="O192" s="141" t="s">
        <v>736</v>
      </c>
      <c r="P192" s="141"/>
      <c r="Q192" s="141" t="s">
        <v>659</v>
      </c>
      <c r="R192" s="141"/>
      <c r="S192" s="141" t="s">
        <v>672</v>
      </c>
      <c r="T192" s="141"/>
      <c r="U192" s="141"/>
      <c r="V192" s="141"/>
    </row>
    <row r="193" spans="1:22" ht="46.5" customHeight="1" x14ac:dyDescent="0.25">
      <c r="A193" s="236"/>
      <c r="B193" s="237"/>
      <c r="C193" s="98">
        <v>3</v>
      </c>
      <c r="D193" s="93">
        <v>44993</v>
      </c>
      <c r="E193" s="141" t="s">
        <v>307</v>
      </c>
      <c r="F193" s="156"/>
      <c r="G193" s="138"/>
      <c r="H193" s="136" t="s">
        <v>716</v>
      </c>
      <c r="I193" s="141" t="s">
        <v>646</v>
      </c>
      <c r="J193" s="141"/>
      <c r="K193" s="141"/>
      <c r="L193" s="141"/>
      <c r="M193" s="141"/>
      <c r="N193" s="141"/>
      <c r="O193" s="141"/>
      <c r="P193" s="141"/>
      <c r="Q193" s="141" t="s">
        <v>770</v>
      </c>
      <c r="R193" s="141"/>
      <c r="S193" s="141" t="s">
        <v>672</v>
      </c>
      <c r="T193" s="141"/>
      <c r="U193" s="141" t="s">
        <v>203</v>
      </c>
      <c r="V193" s="141"/>
    </row>
    <row r="194" spans="1:22" ht="46.5" customHeight="1" x14ac:dyDescent="0.25">
      <c r="A194" s="236"/>
      <c r="B194" s="237"/>
      <c r="C194" s="98">
        <v>4</v>
      </c>
      <c r="D194" s="93">
        <v>44994</v>
      </c>
      <c r="E194" s="141" t="s">
        <v>308</v>
      </c>
      <c r="F194" s="156"/>
      <c r="G194" s="138"/>
      <c r="H194" s="150" t="s">
        <v>875</v>
      </c>
      <c r="I194" s="141"/>
      <c r="J194" s="141"/>
      <c r="K194" s="141"/>
      <c r="L194" s="141"/>
      <c r="M194" s="141"/>
      <c r="N194" s="141"/>
      <c r="O194" s="141"/>
      <c r="P194" s="141"/>
      <c r="Q194" s="141"/>
      <c r="R194" s="141"/>
      <c r="S194" s="141"/>
      <c r="T194" s="141"/>
      <c r="U194" s="141"/>
      <c r="V194" s="141"/>
    </row>
    <row r="195" spans="1:22" ht="46.5" customHeight="1" x14ac:dyDescent="0.25">
      <c r="A195" s="236"/>
      <c r="B195" s="237"/>
      <c r="C195" s="98">
        <v>5</v>
      </c>
      <c r="D195" s="93">
        <v>44995</v>
      </c>
      <c r="E195" s="141" t="s">
        <v>309</v>
      </c>
      <c r="F195" s="156"/>
      <c r="G195" s="138"/>
      <c r="H195" s="149" t="s">
        <v>874</v>
      </c>
      <c r="I195" s="141"/>
      <c r="J195" s="141"/>
      <c r="K195" s="141"/>
      <c r="L195" s="141"/>
      <c r="M195" s="141"/>
      <c r="N195" s="141"/>
      <c r="O195" s="141"/>
      <c r="P195" s="141"/>
      <c r="Q195" s="141"/>
      <c r="R195" s="141"/>
      <c r="S195" s="141"/>
      <c r="T195" s="141"/>
      <c r="U195" s="141"/>
      <c r="V195" s="141"/>
    </row>
    <row r="196" spans="1:22" ht="46.5" customHeight="1" x14ac:dyDescent="0.25">
      <c r="A196" s="236"/>
      <c r="B196" s="237"/>
      <c r="C196" s="98">
        <v>6</v>
      </c>
      <c r="D196" s="93">
        <v>44996</v>
      </c>
      <c r="E196" s="141" t="s">
        <v>310</v>
      </c>
      <c r="F196" s="156"/>
      <c r="G196" s="95" t="s">
        <v>816</v>
      </c>
      <c r="H196" s="138"/>
      <c r="I196" s="141"/>
      <c r="J196" s="141"/>
      <c r="K196" s="141"/>
      <c r="L196" s="141"/>
      <c r="M196" s="141"/>
      <c r="N196" s="141"/>
      <c r="O196" s="141"/>
      <c r="P196" s="141"/>
      <c r="Q196" s="141"/>
      <c r="R196" s="141"/>
      <c r="S196" s="141"/>
      <c r="T196" s="141"/>
      <c r="U196" s="141"/>
      <c r="V196" s="141"/>
    </row>
    <row r="197" spans="1:22" ht="46.5" customHeight="1" x14ac:dyDescent="0.25">
      <c r="A197" s="236"/>
      <c r="B197" s="237"/>
      <c r="C197" s="98">
        <v>7</v>
      </c>
      <c r="D197" s="93">
        <v>44997</v>
      </c>
      <c r="E197" s="141" t="s">
        <v>311</v>
      </c>
      <c r="F197" s="156"/>
      <c r="G197" s="94" t="s">
        <v>807</v>
      </c>
      <c r="H197" s="138"/>
      <c r="I197" s="141"/>
      <c r="J197" s="141"/>
      <c r="K197" s="141"/>
      <c r="L197" s="141"/>
      <c r="M197" s="141"/>
      <c r="N197" s="141"/>
      <c r="O197" s="141"/>
      <c r="P197" s="141"/>
      <c r="Q197" s="141"/>
      <c r="R197" s="141"/>
      <c r="S197" s="141"/>
      <c r="T197" s="141"/>
      <c r="U197" s="141"/>
      <c r="V197" s="141"/>
    </row>
    <row r="198" spans="1:22" ht="46.5" customHeight="1" x14ac:dyDescent="0.25">
      <c r="A198" s="236"/>
      <c r="B198" s="237" t="s">
        <v>438</v>
      </c>
      <c r="C198" s="25">
        <v>1</v>
      </c>
      <c r="D198" s="93">
        <v>44998</v>
      </c>
      <c r="E198" s="141" t="s">
        <v>305</v>
      </c>
      <c r="F198" s="156"/>
      <c r="G198" s="138"/>
      <c r="H198" s="147" t="s">
        <v>714</v>
      </c>
      <c r="I198" s="141"/>
      <c r="J198" s="141"/>
      <c r="K198" s="141"/>
      <c r="L198" s="141"/>
      <c r="M198" s="141" t="s">
        <v>162</v>
      </c>
      <c r="N198" s="141"/>
      <c r="O198" s="141" t="s">
        <v>737</v>
      </c>
      <c r="P198" s="141"/>
      <c r="Q198" s="141" t="s">
        <v>221</v>
      </c>
      <c r="R198" s="141"/>
      <c r="S198" s="141" t="s">
        <v>698</v>
      </c>
      <c r="T198" s="141"/>
      <c r="U198" s="141" t="s">
        <v>246</v>
      </c>
      <c r="V198" s="141"/>
    </row>
    <row r="199" spans="1:22" ht="46.5" customHeight="1" x14ac:dyDescent="0.25">
      <c r="A199" s="236"/>
      <c r="B199" s="237"/>
      <c r="C199" s="25">
        <v>2</v>
      </c>
      <c r="D199" s="93">
        <v>44999</v>
      </c>
      <c r="E199" s="141" t="s">
        <v>306</v>
      </c>
      <c r="F199" s="156"/>
      <c r="G199" s="138"/>
      <c r="H199" s="140" t="s">
        <v>715</v>
      </c>
      <c r="I199" s="141" t="s">
        <v>144</v>
      </c>
      <c r="J199" s="141"/>
      <c r="K199" s="141"/>
      <c r="L199" s="141"/>
      <c r="M199" s="141" t="s">
        <v>162</v>
      </c>
      <c r="N199" s="141"/>
      <c r="O199" s="141" t="s">
        <v>737</v>
      </c>
      <c r="P199" s="141"/>
      <c r="Q199" s="141" t="s">
        <v>505</v>
      </c>
      <c r="R199" s="141"/>
      <c r="S199" s="141" t="s">
        <v>673</v>
      </c>
      <c r="T199" s="141"/>
      <c r="U199" s="141"/>
      <c r="V199" s="141"/>
    </row>
    <row r="200" spans="1:22" ht="46.5" customHeight="1" x14ac:dyDescent="0.25">
      <c r="A200" s="236"/>
      <c r="B200" s="237"/>
      <c r="C200" s="25">
        <v>3</v>
      </c>
      <c r="D200" s="93">
        <v>45000</v>
      </c>
      <c r="E200" s="141" t="s">
        <v>307</v>
      </c>
      <c r="F200" s="156"/>
      <c r="G200" s="138"/>
      <c r="H200" s="136" t="s">
        <v>716</v>
      </c>
      <c r="I200" s="141" t="s">
        <v>144</v>
      </c>
      <c r="J200" s="141"/>
      <c r="K200" s="141"/>
      <c r="L200" s="141"/>
      <c r="M200" s="141"/>
      <c r="N200" s="141"/>
      <c r="O200" s="141"/>
      <c r="P200" s="141"/>
      <c r="Q200" s="141" t="s">
        <v>505</v>
      </c>
      <c r="R200" s="141"/>
      <c r="S200" s="141" t="s">
        <v>673</v>
      </c>
      <c r="T200" s="141"/>
      <c r="U200" s="141" t="s">
        <v>197</v>
      </c>
      <c r="V200" s="141"/>
    </row>
    <row r="201" spans="1:22" ht="46.5" customHeight="1" x14ac:dyDescent="0.25">
      <c r="A201" s="236"/>
      <c r="B201" s="237"/>
      <c r="C201" s="25">
        <v>4</v>
      </c>
      <c r="D201" s="93">
        <v>45001</v>
      </c>
      <c r="E201" s="141" t="s">
        <v>308</v>
      </c>
      <c r="F201" s="156"/>
      <c r="G201" s="138"/>
      <c r="H201" s="150" t="s">
        <v>875</v>
      </c>
      <c r="I201" s="141"/>
      <c r="J201" s="141"/>
      <c r="K201" s="141"/>
      <c r="L201" s="141"/>
      <c r="M201" s="141"/>
      <c r="N201" s="141"/>
      <c r="O201" s="141"/>
      <c r="P201" s="141"/>
      <c r="Q201" s="141"/>
      <c r="R201" s="141"/>
      <c r="S201" s="141"/>
      <c r="T201" s="141"/>
      <c r="U201" s="141"/>
      <c r="V201" s="141"/>
    </row>
    <row r="202" spans="1:22" ht="46.5" customHeight="1" x14ac:dyDescent="0.25">
      <c r="A202" s="236"/>
      <c r="B202" s="237"/>
      <c r="C202" s="25">
        <v>5</v>
      </c>
      <c r="D202" s="93">
        <v>45002</v>
      </c>
      <c r="E202" s="141" t="s">
        <v>309</v>
      </c>
      <c r="F202" s="156"/>
      <c r="G202" s="138"/>
      <c r="H202" s="149" t="s">
        <v>874</v>
      </c>
      <c r="I202" s="141"/>
      <c r="J202" s="141"/>
      <c r="K202" s="141"/>
      <c r="L202" s="141"/>
      <c r="M202" s="141"/>
      <c r="N202" s="141"/>
      <c r="O202" s="141"/>
      <c r="P202" s="141"/>
      <c r="Q202" s="141"/>
      <c r="R202" s="141"/>
      <c r="S202" s="141"/>
      <c r="T202" s="141"/>
      <c r="U202" s="141"/>
      <c r="V202" s="141"/>
    </row>
    <row r="203" spans="1:22" ht="46.5" customHeight="1" x14ac:dyDescent="0.25">
      <c r="A203" s="236"/>
      <c r="B203" s="237"/>
      <c r="C203" s="25">
        <v>6</v>
      </c>
      <c r="D203" s="93">
        <v>45003</v>
      </c>
      <c r="E203" s="141" t="s">
        <v>310</v>
      </c>
      <c r="F203" s="156"/>
      <c r="G203" s="95" t="s">
        <v>818</v>
      </c>
      <c r="H203" s="138"/>
      <c r="I203" s="141"/>
      <c r="J203" s="141"/>
      <c r="K203" s="141"/>
      <c r="L203" s="141"/>
      <c r="M203" s="141"/>
      <c r="N203" s="141"/>
      <c r="O203" s="141"/>
      <c r="P203" s="141"/>
      <c r="Q203" s="141"/>
      <c r="R203" s="141"/>
      <c r="S203" s="141"/>
      <c r="T203" s="141"/>
      <c r="U203" s="141"/>
      <c r="V203" s="141"/>
    </row>
    <row r="204" spans="1:22" ht="46.5" customHeight="1" x14ac:dyDescent="0.25">
      <c r="A204" s="236"/>
      <c r="B204" s="237"/>
      <c r="C204" s="25">
        <v>7</v>
      </c>
      <c r="D204" s="93">
        <v>45004</v>
      </c>
      <c r="E204" s="141" t="s">
        <v>311</v>
      </c>
      <c r="F204" s="156"/>
      <c r="G204" s="94" t="s">
        <v>809</v>
      </c>
      <c r="H204" s="138"/>
      <c r="I204" s="141"/>
      <c r="J204" s="141"/>
      <c r="K204" s="141"/>
      <c r="L204" s="141"/>
      <c r="M204" s="141"/>
      <c r="N204" s="141"/>
      <c r="O204" s="141"/>
      <c r="P204" s="141"/>
      <c r="Q204" s="141"/>
      <c r="R204" s="141"/>
      <c r="S204" s="141"/>
      <c r="T204" s="141"/>
      <c r="U204" s="141"/>
      <c r="V204" s="141"/>
    </row>
    <row r="205" spans="1:22" ht="46.5" customHeight="1" x14ac:dyDescent="0.25">
      <c r="A205" s="236"/>
      <c r="B205" s="237" t="s">
        <v>439</v>
      </c>
      <c r="C205" s="98">
        <v>1</v>
      </c>
      <c r="D205" s="93">
        <v>45005</v>
      </c>
      <c r="E205" s="141" t="s">
        <v>305</v>
      </c>
      <c r="F205" s="156"/>
      <c r="G205" s="138"/>
      <c r="H205" s="147" t="s">
        <v>714</v>
      </c>
      <c r="I205" s="141"/>
      <c r="J205" s="141"/>
      <c r="K205" s="141"/>
      <c r="L205" s="141"/>
      <c r="M205" s="141" t="s">
        <v>162</v>
      </c>
      <c r="N205" s="141"/>
      <c r="O205" s="141" t="s">
        <v>753</v>
      </c>
      <c r="P205" s="141"/>
      <c r="Q205" s="141" t="s">
        <v>690</v>
      </c>
      <c r="R205" s="141"/>
      <c r="S205" s="141" t="s">
        <v>699</v>
      </c>
      <c r="T205" s="141"/>
      <c r="U205" s="141" t="s">
        <v>247</v>
      </c>
      <c r="V205" s="141"/>
    </row>
    <row r="206" spans="1:22" ht="46.5" customHeight="1" x14ac:dyDescent="0.25">
      <c r="A206" s="236"/>
      <c r="B206" s="237"/>
      <c r="C206" s="98">
        <v>2</v>
      </c>
      <c r="D206" s="93">
        <v>45006</v>
      </c>
      <c r="E206" s="141" t="s">
        <v>306</v>
      </c>
      <c r="F206" s="156"/>
      <c r="G206" s="138"/>
      <c r="H206" s="140" t="s">
        <v>715</v>
      </c>
      <c r="I206" s="141" t="s">
        <v>146</v>
      </c>
      <c r="J206" s="141"/>
      <c r="K206" s="141"/>
      <c r="L206" s="141"/>
      <c r="M206" s="141" t="s">
        <v>162</v>
      </c>
      <c r="N206" s="141"/>
      <c r="O206" s="141" t="s">
        <v>753</v>
      </c>
      <c r="P206" s="141"/>
      <c r="Q206" s="141" t="s">
        <v>660</v>
      </c>
      <c r="R206" s="141"/>
      <c r="S206" s="141" t="s">
        <v>674</v>
      </c>
      <c r="T206" s="141"/>
      <c r="U206" s="141"/>
      <c r="V206" s="141"/>
    </row>
    <row r="207" spans="1:22" ht="46.5" customHeight="1" x14ac:dyDescent="0.25">
      <c r="A207" s="236"/>
      <c r="B207" s="237"/>
      <c r="C207" s="98">
        <v>3</v>
      </c>
      <c r="D207" s="93">
        <v>45007</v>
      </c>
      <c r="E207" s="141" t="s">
        <v>307</v>
      </c>
      <c r="F207" s="156"/>
      <c r="G207" s="138"/>
      <c r="H207" s="136" t="s">
        <v>716</v>
      </c>
      <c r="I207" s="141" t="s">
        <v>146</v>
      </c>
      <c r="J207" s="141"/>
      <c r="K207" s="141"/>
      <c r="L207" s="141"/>
      <c r="M207" s="141"/>
      <c r="N207" s="141"/>
      <c r="O207" s="141"/>
      <c r="P207" s="141"/>
      <c r="Q207" s="141" t="s">
        <v>660</v>
      </c>
      <c r="R207" s="141"/>
      <c r="S207" s="141" t="s">
        <v>674</v>
      </c>
      <c r="T207" s="141"/>
      <c r="U207" s="141" t="s">
        <v>192</v>
      </c>
      <c r="V207" s="141"/>
    </row>
    <row r="208" spans="1:22" ht="46.5" customHeight="1" x14ac:dyDescent="0.25">
      <c r="A208" s="236"/>
      <c r="B208" s="237"/>
      <c r="C208" s="98">
        <v>4</v>
      </c>
      <c r="D208" s="93">
        <v>45008</v>
      </c>
      <c r="E208" s="141" t="s">
        <v>308</v>
      </c>
      <c r="F208" s="156"/>
      <c r="G208" s="138"/>
      <c r="H208" s="150" t="s">
        <v>875</v>
      </c>
      <c r="I208" s="141"/>
      <c r="J208" s="141"/>
      <c r="K208" s="141"/>
      <c r="L208" s="141"/>
      <c r="M208" s="141"/>
      <c r="N208" s="141"/>
      <c r="O208" s="141"/>
      <c r="P208" s="141"/>
      <c r="Q208" s="141"/>
      <c r="R208" s="141"/>
      <c r="S208" s="141"/>
      <c r="T208" s="141"/>
      <c r="U208" s="141"/>
      <c r="V208" s="141"/>
    </row>
    <row r="209" spans="1:22" ht="46.5" customHeight="1" x14ac:dyDescent="0.25">
      <c r="A209" s="236"/>
      <c r="B209" s="237"/>
      <c r="C209" s="98">
        <v>5</v>
      </c>
      <c r="D209" s="93">
        <v>45009</v>
      </c>
      <c r="E209" s="141" t="s">
        <v>309</v>
      </c>
      <c r="F209" s="156"/>
      <c r="G209" s="138"/>
      <c r="H209" s="149" t="s">
        <v>874</v>
      </c>
      <c r="I209" s="141"/>
      <c r="J209" s="141"/>
      <c r="K209" s="141"/>
      <c r="L209" s="141"/>
      <c r="M209" s="141"/>
      <c r="N209" s="141"/>
      <c r="O209" s="141"/>
      <c r="P209" s="141"/>
      <c r="Q209" s="141"/>
      <c r="R209" s="141"/>
      <c r="S209" s="141"/>
      <c r="T209" s="141"/>
      <c r="U209" s="141"/>
      <c r="V209" s="141"/>
    </row>
    <row r="210" spans="1:22" ht="46.5" customHeight="1" x14ac:dyDescent="0.25">
      <c r="A210" s="236"/>
      <c r="B210" s="237"/>
      <c r="C210" s="98">
        <v>6</v>
      </c>
      <c r="D210" s="93">
        <v>45010</v>
      </c>
      <c r="E210" s="141" t="s">
        <v>310</v>
      </c>
      <c r="F210" s="156"/>
      <c r="G210" s="95" t="s">
        <v>820</v>
      </c>
      <c r="H210" s="138"/>
      <c r="I210" s="141"/>
      <c r="J210" s="141"/>
      <c r="K210" s="141"/>
      <c r="L210" s="141"/>
      <c r="M210" s="141"/>
      <c r="N210" s="141"/>
      <c r="O210" s="141"/>
      <c r="P210" s="141"/>
      <c r="Q210" s="141"/>
      <c r="R210" s="141"/>
      <c r="S210" s="141"/>
      <c r="T210" s="141"/>
      <c r="U210" s="141"/>
      <c r="V210" s="141"/>
    </row>
    <row r="211" spans="1:22" ht="46.5" customHeight="1" x14ac:dyDescent="0.25">
      <c r="A211" s="236"/>
      <c r="B211" s="237"/>
      <c r="C211" s="98">
        <v>7</v>
      </c>
      <c r="D211" s="93">
        <v>45011</v>
      </c>
      <c r="E211" s="141" t="s">
        <v>311</v>
      </c>
      <c r="F211" s="156"/>
      <c r="G211" s="94" t="s">
        <v>811</v>
      </c>
      <c r="H211" s="138"/>
      <c r="I211" s="141"/>
      <c r="J211" s="141"/>
      <c r="K211" s="141"/>
      <c r="L211" s="141"/>
      <c r="M211" s="141"/>
      <c r="N211" s="141"/>
      <c r="O211" s="141"/>
      <c r="P211" s="141"/>
      <c r="Q211" s="141"/>
      <c r="R211" s="141"/>
      <c r="S211" s="141"/>
      <c r="T211" s="141"/>
      <c r="U211" s="141"/>
      <c r="V211" s="141"/>
    </row>
    <row r="212" spans="1:22" ht="37.5" customHeight="1" x14ac:dyDescent="0.25">
      <c r="A212" s="239" t="s">
        <v>336</v>
      </c>
      <c r="B212" s="240" t="s">
        <v>436</v>
      </c>
      <c r="C212" s="25">
        <v>1</v>
      </c>
      <c r="D212" s="93">
        <v>45012</v>
      </c>
      <c r="E212" s="141" t="s">
        <v>305</v>
      </c>
      <c r="F212" s="156"/>
      <c r="G212" s="138"/>
      <c r="H212" s="147" t="s">
        <v>714</v>
      </c>
      <c r="I212" s="141"/>
      <c r="J212" s="141"/>
      <c r="K212" s="141"/>
      <c r="L212" s="141"/>
      <c r="M212" s="141" t="s">
        <v>162</v>
      </c>
      <c r="N212" s="141"/>
      <c r="O212" s="141" t="s">
        <v>753</v>
      </c>
      <c r="P212" s="141"/>
      <c r="Q212" s="141" t="s">
        <v>690</v>
      </c>
      <c r="R212" s="141"/>
      <c r="S212" s="141" t="s">
        <v>700</v>
      </c>
      <c r="T212" s="141"/>
      <c r="U212" s="141" t="s">
        <v>248</v>
      </c>
      <c r="V212" s="141"/>
    </row>
    <row r="213" spans="1:22" ht="37.5" customHeight="1" x14ac:dyDescent="0.25">
      <c r="A213" s="239"/>
      <c r="B213" s="240"/>
      <c r="C213" s="25">
        <v>2</v>
      </c>
      <c r="D213" s="93">
        <v>45013</v>
      </c>
      <c r="E213" s="141" t="s">
        <v>306</v>
      </c>
      <c r="F213" s="156"/>
      <c r="G213" s="138"/>
      <c r="H213" s="140" t="s">
        <v>715</v>
      </c>
      <c r="I213" s="141" t="s">
        <v>147</v>
      </c>
      <c r="J213" s="141"/>
      <c r="K213" s="141"/>
      <c r="L213" s="141"/>
      <c r="M213" s="141" t="s">
        <v>162</v>
      </c>
      <c r="N213" s="141"/>
      <c r="O213" s="141" t="s">
        <v>753</v>
      </c>
      <c r="P213" s="141"/>
      <c r="Q213" s="141" t="s">
        <v>661</v>
      </c>
      <c r="R213" s="141"/>
      <c r="S213" s="141" t="s">
        <v>675</v>
      </c>
      <c r="T213" s="141"/>
      <c r="U213" s="141"/>
      <c r="V213" s="141"/>
    </row>
    <row r="214" spans="1:22" ht="37.5" customHeight="1" x14ac:dyDescent="0.25">
      <c r="A214" s="239"/>
      <c r="B214" s="240"/>
      <c r="C214" s="25">
        <v>3</v>
      </c>
      <c r="D214" s="93">
        <v>45014</v>
      </c>
      <c r="E214" s="141" t="s">
        <v>307</v>
      </c>
      <c r="F214" s="156"/>
      <c r="G214" s="138"/>
      <c r="H214" s="136" t="s">
        <v>716</v>
      </c>
      <c r="I214" s="141" t="s">
        <v>147</v>
      </c>
      <c r="J214" s="141"/>
      <c r="K214" s="141"/>
      <c r="L214" s="141"/>
      <c r="M214" s="141"/>
      <c r="N214" s="141"/>
      <c r="O214" s="141"/>
      <c r="P214" s="141"/>
      <c r="Q214" s="141" t="s">
        <v>661</v>
      </c>
      <c r="R214" s="141"/>
      <c r="S214" s="141" t="s">
        <v>675</v>
      </c>
      <c r="T214" s="141"/>
      <c r="U214" s="141" t="s">
        <v>193</v>
      </c>
      <c r="V214" s="141"/>
    </row>
    <row r="215" spans="1:22" ht="37.5" customHeight="1" x14ac:dyDescent="0.25">
      <c r="A215" s="239"/>
      <c r="B215" s="240"/>
      <c r="C215" s="25">
        <v>4</v>
      </c>
      <c r="D215" s="93">
        <v>45015</v>
      </c>
      <c r="E215" s="141" t="s">
        <v>308</v>
      </c>
      <c r="F215" s="156"/>
      <c r="G215" s="138"/>
      <c r="H215" s="150" t="s">
        <v>875</v>
      </c>
      <c r="I215" s="141"/>
      <c r="J215" s="141"/>
      <c r="K215" s="141"/>
      <c r="L215" s="141"/>
      <c r="M215" s="141"/>
      <c r="N215" s="141"/>
      <c r="O215" s="141"/>
      <c r="P215" s="141"/>
      <c r="Q215" s="141"/>
      <c r="R215" s="141"/>
      <c r="S215" s="141"/>
      <c r="T215" s="141"/>
      <c r="U215" s="141"/>
      <c r="V215" s="141"/>
    </row>
    <row r="216" spans="1:22" ht="37.5" customHeight="1" x14ac:dyDescent="0.25">
      <c r="A216" s="239"/>
      <c r="B216" s="240"/>
      <c r="C216" s="25">
        <v>5</v>
      </c>
      <c r="D216" s="93">
        <v>45016</v>
      </c>
      <c r="E216" s="141" t="s">
        <v>309</v>
      </c>
      <c r="F216" s="156"/>
      <c r="G216" s="138"/>
      <c r="H216" s="149" t="s">
        <v>874</v>
      </c>
      <c r="I216" s="141"/>
      <c r="J216" s="141"/>
      <c r="K216" s="141"/>
      <c r="L216" s="141"/>
      <c r="M216" s="141"/>
      <c r="N216" s="141"/>
      <c r="O216" s="141"/>
      <c r="P216" s="141"/>
      <c r="Q216" s="141"/>
      <c r="R216" s="141"/>
      <c r="S216" s="141"/>
      <c r="T216" s="141"/>
      <c r="U216" s="141"/>
      <c r="V216" s="141"/>
    </row>
    <row r="217" spans="1:22" ht="37.5" customHeight="1" x14ac:dyDescent="0.25">
      <c r="A217" s="239"/>
      <c r="B217" s="240"/>
      <c r="C217" s="25">
        <v>6</v>
      </c>
      <c r="D217" s="93">
        <v>45017</v>
      </c>
      <c r="E217" s="141" t="s">
        <v>310</v>
      </c>
      <c r="F217" s="156"/>
      <c r="G217" s="95" t="s">
        <v>822</v>
      </c>
      <c r="H217" s="138"/>
      <c r="I217" s="141"/>
      <c r="J217" s="141"/>
      <c r="K217" s="141"/>
      <c r="L217" s="141"/>
      <c r="M217" s="141"/>
      <c r="N217" s="141"/>
      <c r="O217" s="141"/>
      <c r="P217" s="141"/>
      <c r="Q217" s="141"/>
      <c r="R217" s="141"/>
      <c r="S217" s="141"/>
      <c r="T217" s="141"/>
      <c r="U217" s="141"/>
      <c r="V217" s="141"/>
    </row>
    <row r="218" spans="1:22" ht="37.5" customHeight="1" x14ac:dyDescent="0.25">
      <c r="A218" s="239"/>
      <c r="B218" s="240"/>
      <c r="C218" s="25">
        <v>7</v>
      </c>
      <c r="D218" s="93">
        <v>45018</v>
      </c>
      <c r="E218" s="141" t="s">
        <v>311</v>
      </c>
      <c r="F218" s="156"/>
      <c r="G218" s="94" t="s">
        <v>813</v>
      </c>
      <c r="H218" s="138"/>
      <c r="I218" s="141"/>
      <c r="J218" s="141"/>
      <c r="K218" s="141"/>
      <c r="L218" s="141"/>
      <c r="M218" s="141"/>
      <c r="N218" s="141"/>
      <c r="O218" s="141"/>
      <c r="P218" s="141"/>
      <c r="Q218" s="141"/>
      <c r="R218" s="141"/>
      <c r="S218" s="141"/>
      <c r="T218" s="141"/>
      <c r="U218" s="141"/>
      <c r="V218" s="141"/>
    </row>
    <row r="219" spans="1:22" ht="37.5" customHeight="1" x14ac:dyDescent="0.25">
      <c r="A219" s="239"/>
      <c r="B219" s="240" t="s">
        <v>437</v>
      </c>
      <c r="C219" s="98">
        <v>1</v>
      </c>
      <c r="D219" s="93">
        <v>45019</v>
      </c>
      <c r="E219" s="141" t="s">
        <v>305</v>
      </c>
      <c r="F219" s="156"/>
      <c r="G219" s="138"/>
      <c r="H219" s="147" t="s">
        <v>714</v>
      </c>
      <c r="I219" s="141"/>
      <c r="J219" s="141"/>
      <c r="K219" s="141"/>
      <c r="L219" s="141"/>
      <c r="M219" s="141" t="s">
        <v>758</v>
      </c>
      <c r="N219" s="141"/>
      <c r="O219" s="141" t="s">
        <v>486</v>
      </c>
      <c r="P219" s="141"/>
      <c r="Q219" s="141" t="s">
        <v>222</v>
      </c>
      <c r="R219" s="141"/>
      <c r="S219" s="141" t="s">
        <v>701</v>
      </c>
      <c r="T219" s="141"/>
      <c r="U219" s="141" t="s">
        <v>705</v>
      </c>
      <c r="V219" s="141"/>
    </row>
    <row r="220" spans="1:22" ht="37.5" customHeight="1" x14ac:dyDescent="0.25">
      <c r="A220" s="239"/>
      <c r="B220" s="240"/>
      <c r="C220" s="98">
        <v>2</v>
      </c>
      <c r="D220" s="93">
        <v>45020</v>
      </c>
      <c r="E220" s="141" t="s">
        <v>306</v>
      </c>
      <c r="F220" s="156"/>
      <c r="G220" s="138"/>
      <c r="H220" s="140" t="s">
        <v>715</v>
      </c>
      <c r="I220" s="141" t="s">
        <v>645</v>
      </c>
      <c r="J220" s="141"/>
      <c r="K220" s="141"/>
      <c r="L220" s="141"/>
      <c r="M220" s="141" t="s">
        <v>758</v>
      </c>
      <c r="N220" s="141"/>
      <c r="O220" s="141" t="s">
        <v>486</v>
      </c>
      <c r="P220" s="141"/>
      <c r="Q220" s="141" t="s">
        <v>662</v>
      </c>
      <c r="R220" s="141"/>
      <c r="S220" s="156" t="s">
        <v>676</v>
      </c>
      <c r="T220" s="141"/>
      <c r="U220" s="141"/>
      <c r="V220" s="141"/>
    </row>
    <row r="221" spans="1:22" ht="37.5" customHeight="1" x14ac:dyDescent="0.25">
      <c r="A221" s="239"/>
      <c r="B221" s="240"/>
      <c r="C221" s="98">
        <v>3</v>
      </c>
      <c r="D221" s="93">
        <v>45021</v>
      </c>
      <c r="E221" s="141" t="s">
        <v>307</v>
      </c>
      <c r="F221" s="156"/>
      <c r="G221" s="138"/>
      <c r="H221" s="136" t="s">
        <v>716</v>
      </c>
      <c r="I221" s="141" t="s">
        <v>645</v>
      </c>
      <c r="J221" s="141"/>
      <c r="K221" s="141"/>
      <c r="L221" s="141"/>
      <c r="M221" s="141"/>
      <c r="N221" s="141"/>
      <c r="O221" s="141"/>
      <c r="P221" s="141"/>
      <c r="Q221" s="141" t="s">
        <v>662</v>
      </c>
      <c r="R221" s="141"/>
      <c r="S221" s="156" t="s">
        <v>676</v>
      </c>
      <c r="T221" s="141"/>
      <c r="U221" s="141" t="s">
        <v>194</v>
      </c>
      <c r="V221" s="141"/>
    </row>
    <row r="222" spans="1:22" ht="37.5" customHeight="1" x14ac:dyDescent="0.25">
      <c r="A222" s="239"/>
      <c r="B222" s="240"/>
      <c r="C222" s="98">
        <v>4</v>
      </c>
      <c r="D222" s="93">
        <v>45022</v>
      </c>
      <c r="E222" s="141" t="s">
        <v>308</v>
      </c>
      <c r="F222" s="156"/>
      <c r="G222" s="138"/>
      <c r="H222" s="151" t="s">
        <v>877</v>
      </c>
      <c r="I222" s="141"/>
      <c r="J222" s="141"/>
      <c r="K222" s="141"/>
      <c r="L222" s="141"/>
      <c r="M222" s="141"/>
      <c r="N222" s="141"/>
      <c r="O222" s="141"/>
      <c r="P222" s="141"/>
      <c r="Q222" s="141"/>
      <c r="R222" s="141"/>
      <c r="S222" s="141"/>
      <c r="T222" s="141"/>
      <c r="U222" s="141"/>
      <c r="V222" s="141"/>
    </row>
    <row r="223" spans="1:22" ht="37.5" customHeight="1" x14ac:dyDescent="0.25">
      <c r="A223" s="239"/>
      <c r="B223" s="240"/>
      <c r="C223" s="98">
        <v>5</v>
      </c>
      <c r="D223" s="93">
        <v>45023</v>
      </c>
      <c r="E223" s="141" t="s">
        <v>309</v>
      </c>
      <c r="F223" s="156"/>
      <c r="G223" s="138"/>
      <c r="H223" s="152" t="s">
        <v>876</v>
      </c>
      <c r="I223" s="141"/>
      <c r="J223" s="141"/>
      <c r="K223" s="141"/>
      <c r="L223" s="141"/>
      <c r="M223" s="141"/>
      <c r="N223" s="141"/>
      <c r="O223" s="141"/>
      <c r="P223" s="141"/>
      <c r="Q223" s="141"/>
      <c r="R223" s="141"/>
      <c r="S223" s="141"/>
      <c r="T223" s="141"/>
      <c r="U223" s="141"/>
      <c r="V223" s="141"/>
    </row>
    <row r="224" spans="1:22" ht="37.5" customHeight="1" x14ac:dyDescent="0.25">
      <c r="A224" s="239"/>
      <c r="B224" s="240"/>
      <c r="C224" s="98">
        <v>6</v>
      </c>
      <c r="D224" s="93">
        <v>45024</v>
      </c>
      <c r="E224" s="141" t="s">
        <v>310</v>
      </c>
      <c r="F224" s="156"/>
      <c r="G224" s="95" t="s">
        <v>824</v>
      </c>
      <c r="H224" s="138"/>
      <c r="I224" s="141"/>
      <c r="J224" s="141"/>
      <c r="K224" s="141"/>
      <c r="L224" s="141"/>
      <c r="M224" s="141"/>
      <c r="N224" s="141"/>
      <c r="O224" s="141"/>
      <c r="P224" s="141"/>
      <c r="Q224" s="141"/>
      <c r="R224" s="141"/>
      <c r="S224" s="141"/>
      <c r="T224" s="141"/>
      <c r="U224" s="141"/>
      <c r="V224" s="141"/>
    </row>
    <row r="225" spans="1:22" ht="37.5" customHeight="1" x14ac:dyDescent="0.25">
      <c r="A225" s="239"/>
      <c r="B225" s="240"/>
      <c r="C225" s="98">
        <v>7</v>
      </c>
      <c r="D225" s="93">
        <v>45025</v>
      </c>
      <c r="E225" s="141" t="s">
        <v>311</v>
      </c>
      <c r="F225" s="156"/>
      <c r="G225" s="94" t="s">
        <v>815</v>
      </c>
      <c r="H225" s="138"/>
      <c r="I225" s="141"/>
      <c r="J225" s="141"/>
      <c r="K225" s="141"/>
      <c r="L225" s="141"/>
      <c r="M225" s="141"/>
      <c r="N225" s="141"/>
      <c r="O225" s="141"/>
      <c r="P225" s="141"/>
      <c r="Q225" s="141"/>
      <c r="R225" s="141"/>
      <c r="S225" s="141"/>
      <c r="T225" s="141"/>
      <c r="U225" s="141"/>
      <c r="V225" s="141"/>
    </row>
    <row r="226" spans="1:22" ht="37.5" customHeight="1" x14ac:dyDescent="0.25">
      <c r="A226" s="239"/>
      <c r="B226" s="240" t="s">
        <v>438</v>
      </c>
      <c r="C226" s="25">
        <v>1</v>
      </c>
      <c r="D226" s="93">
        <v>45026</v>
      </c>
      <c r="E226" s="141" t="s">
        <v>305</v>
      </c>
      <c r="F226" s="156"/>
      <c r="G226" s="138"/>
      <c r="H226" s="138"/>
      <c r="I226" s="141"/>
      <c r="J226" s="141"/>
      <c r="K226" s="141"/>
      <c r="L226" s="141"/>
      <c r="M226" s="141" t="s">
        <v>758</v>
      </c>
      <c r="N226" s="141"/>
      <c r="O226" s="141" t="s">
        <v>486</v>
      </c>
      <c r="P226" s="141"/>
      <c r="Q226" s="156" t="s">
        <v>223</v>
      </c>
      <c r="R226" s="141"/>
      <c r="S226" s="141" t="s">
        <v>701</v>
      </c>
      <c r="T226" s="141"/>
      <c r="U226" s="141" t="s">
        <v>706</v>
      </c>
      <c r="V226" s="141"/>
    </row>
    <row r="227" spans="1:22" ht="37.5" customHeight="1" x14ac:dyDescent="0.25">
      <c r="A227" s="239"/>
      <c r="B227" s="240"/>
      <c r="C227" s="25">
        <v>2</v>
      </c>
      <c r="D227" s="93">
        <v>45027</v>
      </c>
      <c r="E227" s="141" t="s">
        <v>306</v>
      </c>
      <c r="F227" s="156"/>
      <c r="G227" s="138"/>
      <c r="H227" s="147" t="s">
        <v>714</v>
      </c>
      <c r="I227" s="141" t="s">
        <v>153</v>
      </c>
      <c r="J227" s="141"/>
      <c r="K227" s="141"/>
      <c r="L227" s="141"/>
      <c r="M227" s="141" t="s">
        <v>758</v>
      </c>
      <c r="N227" s="141"/>
      <c r="O227" s="141" t="s">
        <v>486</v>
      </c>
      <c r="P227" s="141"/>
      <c r="Q227" s="141" t="s">
        <v>176</v>
      </c>
      <c r="R227" s="141"/>
      <c r="S227" s="156" t="s">
        <v>679</v>
      </c>
      <c r="T227" s="141"/>
      <c r="U227" s="141"/>
      <c r="V227" s="141"/>
    </row>
    <row r="228" spans="1:22" ht="37.5" customHeight="1" x14ac:dyDescent="0.25">
      <c r="A228" s="239"/>
      <c r="B228" s="240"/>
      <c r="C228" s="25">
        <v>3</v>
      </c>
      <c r="D228" s="93">
        <v>45028</v>
      </c>
      <c r="E228" s="141" t="s">
        <v>307</v>
      </c>
      <c r="F228" s="156"/>
      <c r="G228" s="138"/>
      <c r="H228" s="140" t="s">
        <v>715</v>
      </c>
      <c r="I228" s="141" t="s">
        <v>153</v>
      </c>
      <c r="J228" s="141"/>
      <c r="K228" s="141"/>
      <c r="L228" s="141"/>
      <c r="M228" s="141"/>
      <c r="N228" s="141"/>
      <c r="O228" s="141"/>
      <c r="P228" s="141"/>
      <c r="Q228" s="141" t="s">
        <v>176</v>
      </c>
      <c r="R228" s="141"/>
      <c r="S228" s="156" t="s">
        <v>679</v>
      </c>
      <c r="T228" s="141"/>
      <c r="U228" s="141" t="s">
        <v>195</v>
      </c>
      <c r="V228" s="141"/>
    </row>
    <row r="229" spans="1:22" ht="37.5" customHeight="1" x14ac:dyDescent="0.25">
      <c r="A229" s="239"/>
      <c r="B229" s="240"/>
      <c r="C229" s="25">
        <v>4</v>
      </c>
      <c r="D229" s="93">
        <v>45029</v>
      </c>
      <c r="E229" s="141" t="s">
        <v>308</v>
      </c>
      <c r="F229" s="156"/>
      <c r="G229" s="138"/>
      <c r="H229" s="136" t="s">
        <v>716</v>
      </c>
      <c r="I229" s="141"/>
      <c r="J229" s="141"/>
      <c r="K229" s="141"/>
      <c r="L229" s="141"/>
      <c r="M229" s="141"/>
      <c r="N229" s="141"/>
      <c r="O229" s="141"/>
      <c r="P229" s="141"/>
      <c r="Q229" s="141"/>
      <c r="R229" s="141"/>
      <c r="S229" s="141"/>
      <c r="T229" s="141"/>
      <c r="U229" s="141"/>
      <c r="V229" s="141"/>
    </row>
    <row r="230" spans="1:22" ht="37.5" customHeight="1" x14ac:dyDescent="0.25">
      <c r="A230" s="239"/>
      <c r="B230" s="240"/>
      <c r="C230" s="25">
        <v>5</v>
      </c>
      <c r="D230" s="93">
        <v>45030</v>
      </c>
      <c r="E230" s="141" t="s">
        <v>309</v>
      </c>
      <c r="F230" s="156"/>
      <c r="G230" s="138"/>
      <c r="H230" s="151" t="s">
        <v>877</v>
      </c>
      <c r="I230" s="141"/>
      <c r="J230" s="141"/>
      <c r="K230" s="141"/>
      <c r="L230" s="141"/>
      <c r="M230" s="141"/>
      <c r="N230" s="141"/>
      <c r="O230" s="141"/>
      <c r="P230" s="141"/>
      <c r="Q230" s="141"/>
      <c r="R230" s="141"/>
      <c r="S230" s="141"/>
      <c r="T230" s="141"/>
      <c r="U230" s="141"/>
      <c r="V230" s="141"/>
    </row>
    <row r="231" spans="1:22" ht="37.5" customHeight="1" x14ac:dyDescent="0.25">
      <c r="A231" s="239"/>
      <c r="B231" s="240"/>
      <c r="C231" s="25">
        <v>6</v>
      </c>
      <c r="D231" s="93">
        <v>45031</v>
      </c>
      <c r="E231" s="141" t="s">
        <v>310</v>
      </c>
      <c r="F231" s="156" t="s">
        <v>565</v>
      </c>
      <c r="G231" s="95" t="s">
        <v>826</v>
      </c>
      <c r="H231" s="152" t="s">
        <v>876</v>
      </c>
      <c r="I231" s="141"/>
      <c r="J231" s="141"/>
      <c r="K231" s="141"/>
      <c r="L231" s="141"/>
      <c r="M231" s="141"/>
      <c r="N231" s="141"/>
      <c r="O231" s="141"/>
      <c r="P231" s="141"/>
      <c r="Q231" s="141"/>
      <c r="R231" s="141"/>
      <c r="S231" s="141"/>
      <c r="T231" s="141"/>
      <c r="U231" s="141"/>
      <c r="V231" s="141"/>
    </row>
    <row r="232" spans="1:22" ht="37.5" customHeight="1" x14ac:dyDescent="0.25">
      <c r="A232" s="239"/>
      <c r="B232" s="240"/>
      <c r="C232" s="25">
        <v>7</v>
      </c>
      <c r="D232" s="93">
        <v>45032</v>
      </c>
      <c r="E232" s="141" t="s">
        <v>311</v>
      </c>
      <c r="F232" s="156" t="s">
        <v>565</v>
      </c>
      <c r="G232" s="94" t="s">
        <v>817</v>
      </c>
      <c r="H232" s="138"/>
      <c r="I232" s="141"/>
      <c r="J232" s="141"/>
      <c r="K232" s="141"/>
      <c r="L232" s="141"/>
      <c r="M232" s="141"/>
      <c r="N232" s="141"/>
      <c r="O232" s="141"/>
      <c r="P232" s="141"/>
      <c r="Q232" s="141"/>
      <c r="R232" s="141"/>
      <c r="S232" s="141"/>
      <c r="T232" s="141"/>
      <c r="U232" s="141"/>
      <c r="V232" s="141"/>
    </row>
    <row r="233" spans="1:22" ht="37.5" customHeight="1" x14ac:dyDescent="0.25">
      <c r="A233" s="239"/>
      <c r="B233" s="240" t="s">
        <v>439</v>
      </c>
      <c r="C233" s="98">
        <v>1</v>
      </c>
      <c r="D233" s="93">
        <v>45033</v>
      </c>
      <c r="E233" s="141" t="s">
        <v>305</v>
      </c>
      <c r="F233" s="156" t="s">
        <v>565</v>
      </c>
      <c r="G233" s="138"/>
      <c r="H233" s="147" t="s">
        <v>714</v>
      </c>
      <c r="I233" s="141"/>
      <c r="J233" s="141"/>
      <c r="K233" s="141"/>
      <c r="L233" s="141"/>
      <c r="M233" s="141" t="s">
        <v>163</v>
      </c>
      <c r="N233" s="141"/>
      <c r="O233" s="141" t="s">
        <v>485</v>
      </c>
      <c r="P233" s="141"/>
      <c r="Q233" s="141" t="s">
        <v>227</v>
      </c>
      <c r="R233" s="141"/>
      <c r="S233" s="141" t="s">
        <v>238</v>
      </c>
      <c r="T233" s="141"/>
      <c r="U233" s="141" t="s">
        <v>250</v>
      </c>
      <c r="V233" s="141"/>
    </row>
    <row r="234" spans="1:22" ht="37.5" customHeight="1" x14ac:dyDescent="0.25">
      <c r="A234" s="239"/>
      <c r="B234" s="240"/>
      <c r="C234" s="98">
        <v>2</v>
      </c>
      <c r="D234" s="93">
        <v>45034</v>
      </c>
      <c r="E234" s="141" t="s">
        <v>306</v>
      </c>
      <c r="F234" s="156" t="s">
        <v>565</v>
      </c>
      <c r="G234" s="138"/>
      <c r="H234" s="140" t="s">
        <v>715</v>
      </c>
      <c r="I234" s="241" t="s">
        <v>154</v>
      </c>
      <c r="J234" s="141"/>
      <c r="K234" s="141"/>
      <c r="L234" s="141"/>
      <c r="M234" s="141" t="s">
        <v>163</v>
      </c>
      <c r="N234" s="141"/>
      <c r="O234" s="141" t="s">
        <v>485</v>
      </c>
      <c r="P234" s="141"/>
      <c r="Q234" s="156" t="s">
        <v>507</v>
      </c>
      <c r="R234" s="141"/>
      <c r="S234" s="156" t="s">
        <v>680</v>
      </c>
      <c r="T234" s="141"/>
      <c r="U234" s="141"/>
      <c r="V234" s="141"/>
    </row>
    <row r="235" spans="1:22" ht="37.5" customHeight="1" x14ac:dyDescent="0.25">
      <c r="A235" s="239"/>
      <c r="B235" s="240"/>
      <c r="C235" s="98">
        <v>3</v>
      </c>
      <c r="D235" s="93">
        <v>45035</v>
      </c>
      <c r="E235" s="141" t="s">
        <v>307</v>
      </c>
      <c r="F235" s="156" t="s">
        <v>565</v>
      </c>
      <c r="G235" s="138"/>
      <c r="H235" s="136" t="s">
        <v>716</v>
      </c>
      <c r="I235" s="241"/>
      <c r="J235" s="141"/>
      <c r="K235" s="141"/>
      <c r="L235" s="141"/>
      <c r="M235" s="141"/>
      <c r="N235" s="141"/>
      <c r="O235" s="141"/>
      <c r="P235" s="141"/>
      <c r="Q235" s="156" t="s">
        <v>507</v>
      </c>
      <c r="R235" s="141"/>
      <c r="S235" s="156" t="s">
        <v>680</v>
      </c>
      <c r="T235" s="141"/>
      <c r="U235" s="141" t="s">
        <v>196</v>
      </c>
      <c r="V235" s="141"/>
    </row>
    <row r="236" spans="1:22" ht="37.5" customHeight="1" x14ac:dyDescent="0.25">
      <c r="A236" s="239"/>
      <c r="B236" s="240"/>
      <c r="C236" s="98">
        <v>4</v>
      </c>
      <c r="D236" s="93">
        <v>45036</v>
      </c>
      <c r="E236" s="141" t="s">
        <v>308</v>
      </c>
      <c r="F236" s="156" t="s">
        <v>565</v>
      </c>
      <c r="G236" s="138"/>
      <c r="H236" s="151" t="s">
        <v>877</v>
      </c>
      <c r="I236" s="141"/>
      <c r="J236" s="141"/>
      <c r="K236" s="141"/>
      <c r="L236" s="141"/>
      <c r="M236" s="141"/>
      <c r="N236" s="141"/>
      <c r="O236" s="141"/>
      <c r="P236" s="141"/>
      <c r="Q236" s="141"/>
      <c r="R236" s="141"/>
      <c r="S236" s="141"/>
      <c r="T236" s="141"/>
      <c r="U236" s="141"/>
      <c r="V236" s="141"/>
    </row>
    <row r="237" spans="1:22" ht="37.5" customHeight="1" x14ac:dyDescent="0.25">
      <c r="A237" s="239"/>
      <c r="B237" s="240"/>
      <c r="C237" s="98">
        <v>5</v>
      </c>
      <c r="D237" s="93">
        <v>45037</v>
      </c>
      <c r="E237" s="141" t="s">
        <v>309</v>
      </c>
      <c r="F237" s="156" t="s">
        <v>841</v>
      </c>
      <c r="G237" s="138"/>
      <c r="H237" s="152" t="s">
        <v>876</v>
      </c>
      <c r="I237" s="141"/>
      <c r="J237" s="141"/>
      <c r="K237" s="141"/>
      <c r="L237" s="141"/>
      <c r="M237" s="141"/>
      <c r="N237" s="141"/>
      <c r="O237" s="141"/>
      <c r="P237" s="141"/>
      <c r="Q237" s="141"/>
      <c r="R237" s="141"/>
      <c r="S237" s="141"/>
      <c r="T237" s="141"/>
      <c r="U237" s="141"/>
      <c r="V237" s="141"/>
    </row>
    <row r="238" spans="1:22" ht="37.5" customHeight="1" x14ac:dyDescent="0.25">
      <c r="A238" s="239"/>
      <c r="B238" s="240"/>
      <c r="C238" s="98">
        <v>6</v>
      </c>
      <c r="D238" s="93">
        <v>45038</v>
      </c>
      <c r="E238" s="141" t="s">
        <v>310</v>
      </c>
      <c r="F238" s="156" t="s">
        <v>841</v>
      </c>
      <c r="G238" s="95" t="s">
        <v>828</v>
      </c>
      <c r="H238" s="138"/>
      <c r="I238" s="141"/>
      <c r="J238" s="141"/>
      <c r="K238" s="141"/>
      <c r="L238" s="141"/>
      <c r="M238" s="141"/>
      <c r="N238" s="141"/>
      <c r="O238" s="141"/>
      <c r="P238" s="141"/>
      <c r="Q238" s="141"/>
      <c r="R238" s="141"/>
      <c r="S238" s="141"/>
      <c r="T238" s="141"/>
      <c r="U238" s="141"/>
      <c r="V238" s="141"/>
    </row>
    <row r="239" spans="1:22" ht="37.5" customHeight="1" x14ac:dyDescent="0.25">
      <c r="A239" s="239"/>
      <c r="B239" s="240"/>
      <c r="C239" s="98">
        <v>7</v>
      </c>
      <c r="D239" s="93">
        <v>45039</v>
      </c>
      <c r="E239" s="141" t="s">
        <v>311</v>
      </c>
      <c r="F239" s="156" t="s">
        <v>842</v>
      </c>
      <c r="G239" s="94" t="s">
        <v>819</v>
      </c>
      <c r="H239" s="138"/>
      <c r="I239" s="141"/>
      <c r="J239" s="141"/>
      <c r="K239" s="141"/>
      <c r="L239" s="141"/>
      <c r="M239" s="141"/>
      <c r="N239" s="141"/>
      <c r="O239" s="141"/>
      <c r="P239" s="141"/>
      <c r="Q239" s="141"/>
      <c r="R239" s="141"/>
      <c r="S239" s="141"/>
      <c r="T239" s="141"/>
      <c r="U239" s="141"/>
      <c r="V239" s="141"/>
    </row>
    <row r="240" spans="1:22" ht="37.5" customHeight="1" x14ac:dyDescent="0.25">
      <c r="A240" s="239"/>
      <c r="B240" s="240" t="s">
        <v>440</v>
      </c>
      <c r="C240" s="25">
        <v>1</v>
      </c>
      <c r="D240" s="93">
        <v>45040</v>
      </c>
      <c r="E240" s="141" t="s">
        <v>305</v>
      </c>
      <c r="F240" s="156"/>
      <c r="G240" s="138"/>
      <c r="H240" s="147" t="s">
        <v>714</v>
      </c>
      <c r="I240" s="141"/>
      <c r="J240" s="141"/>
      <c r="K240" s="141"/>
      <c r="L240" s="141"/>
      <c r="M240" s="141" t="s">
        <v>164</v>
      </c>
      <c r="N240" s="141"/>
      <c r="O240" s="141" t="s">
        <v>485</v>
      </c>
      <c r="P240" s="141"/>
      <c r="Q240" s="141" t="s">
        <v>754</v>
      </c>
      <c r="R240" s="141"/>
      <c r="S240" s="141" t="s">
        <v>703</v>
      </c>
      <c r="T240" s="141"/>
      <c r="U240" s="141" t="s">
        <v>708</v>
      </c>
      <c r="V240" s="141"/>
    </row>
    <row r="241" spans="1:22" ht="37.5" customHeight="1" x14ac:dyDescent="0.25">
      <c r="A241" s="239"/>
      <c r="B241" s="240"/>
      <c r="C241" s="25">
        <v>2</v>
      </c>
      <c r="D241" s="93">
        <v>45041</v>
      </c>
      <c r="E241" s="141" t="s">
        <v>306</v>
      </c>
      <c r="F241" s="156"/>
      <c r="G241" s="138"/>
      <c r="H241" s="140" t="s">
        <v>715</v>
      </c>
      <c r="I241" s="241" t="s">
        <v>155</v>
      </c>
      <c r="J241" s="141"/>
      <c r="K241" s="141"/>
      <c r="L241" s="141"/>
      <c r="M241" s="141" t="s">
        <v>164</v>
      </c>
      <c r="N241" s="141"/>
      <c r="O241" s="141" t="s">
        <v>485</v>
      </c>
      <c r="P241" s="141"/>
      <c r="Q241" s="156" t="s">
        <v>666</v>
      </c>
      <c r="R241" s="156"/>
      <c r="S241" s="241" t="s">
        <v>681</v>
      </c>
      <c r="T241" s="141"/>
      <c r="U241" s="141"/>
      <c r="V241" s="141"/>
    </row>
    <row r="242" spans="1:22" ht="37.5" customHeight="1" x14ac:dyDescent="0.25">
      <c r="A242" s="239"/>
      <c r="B242" s="240"/>
      <c r="C242" s="25">
        <v>3</v>
      </c>
      <c r="D242" s="93">
        <v>45042</v>
      </c>
      <c r="E242" s="141" t="s">
        <v>307</v>
      </c>
      <c r="F242" s="156"/>
      <c r="G242" s="138"/>
      <c r="H242" s="136" t="s">
        <v>716</v>
      </c>
      <c r="I242" s="241"/>
      <c r="J242" s="141"/>
      <c r="K242" s="141"/>
      <c r="L242" s="141"/>
      <c r="M242" s="141"/>
      <c r="N242" s="141"/>
      <c r="O242" s="141"/>
      <c r="P242" s="141"/>
      <c r="Q242" s="156" t="s">
        <v>666</v>
      </c>
      <c r="R242" s="156"/>
      <c r="S242" s="241"/>
      <c r="T242" s="141"/>
      <c r="U242" s="141" t="s">
        <v>202</v>
      </c>
      <c r="V242" s="141"/>
    </row>
    <row r="243" spans="1:22" ht="37.5" customHeight="1" x14ac:dyDescent="0.25">
      <c r="A243" s="239"/>
      <c r="B243" s="240"/>
      <c r="C243" s="25">
        <v>4</v>
      </c>
      <c r="D243" s="93">
        <v>45043</v>
      </c>
      <c r="E243" s="141" t="s">
        <v>308</v>
      </c>
      <c r="F243" s="156"/>
      <c r="G243" s="141" t="s">
        <v>864</v>
      </c>
      <c r="H243" s="151" t="s">
        <v>877</v>
      </c>
      <c r="I243" s="141"/>
      <c r="J243" s="141"/>
      <c r="K243" s="141"/>
      <c r="L243" s="141"/>
      <c r="M243" s="141"/>
      <c r="N243" s="141"/>
      <c r="O243" s="141"/>
      <c r="P243" s="141"/>
      <c r="Q243" s="141"/>
      <c r="R243" s="141"/>
      <c r="S243" s="141"/>
      <c r="T243" s="141"/>
      <c r="U243" s="141"/>
      <c r="V243" s="141"/>
    </row>
    <row r="244" spans="1:22" ht="37.5" customHeight="1" x14ac:dyDescent="0.25">
      <c r="A244" s="239"/>
      <c r="B244" s="240"/>
      <c r="C244" s="25">
        <v>5</v>
      </c>
      <c r="D244" s="93">
        <v>45044</v>
      </c>
      <c r="E244" s="141" t="s">
        <v>309</v>
      </c>
      <c r="F244" s="156"/>
      <c r="G244" s="141" t="s">
        <v>866</v>
      </c>
      <c r="H244" s="152" t="s">
        <v>876</v>
      </c>
      <c r="I244" s="141"/>
      <c r="J244" s="141"/>
      <c r="K244" s="141"/>
      <c r="L244" s="141"/>
      <c r="M244" s="141"/>
      <c r="N244" s="141"/>
      <c r="O244" s="141"/>
      <c r="P244" s="141"/>
      <c r="Q244" s="141"/>
      <c r="R244" s="141"/>
      <c r="S244" s="141"/>
      <c r="T244" s="141"/>
      <c r="U244" s="141"/>
      <c r="V244" s="141"/>
    </row>
    <row r="245" spans="1:22" ht="37.5" customHeight="1" x14ac:dyDescent="0.25">
      <c r="A245" s="239"/>
      <c r="B245" s="240"/>
      <c r="C245" s="25">
        <v>6</v>
      </c>
      <c r="D245" s="93">
        <v>45045</v>
      </c>
      <c r="E245" s="141" t="s">
        <v>310</v>
      </c>
      <c r="F245" s="156"/>
      <c r="G245" s="95" t="s">
        <v>857</v>
      </c>
      <c r="H245" s="138"/>
      <c r="I245" s="141"/>
      <c r="J245" s="141"/>
      <c r="K245" s="141"/>
      <c r="L245" s="141"/>
      <c r="M245" s="141"/>
      <c r="N245" s="141"/>
      <c r="O245" s="141"/>
      <c r="P245" s="141"/>
      <c r="Q245" s="141"/>
      <c r="R245" s="141"/>
      <c r="S245" s="141"/>
      <c r="T245" s="141"/>
      <c r="U245" s="141"/>
      <c r="V245" s="141"/>
    </row>
    <row r="246" spans="1:22" ht="37.5" customHeight="1" x14ac:dyDescent="0.25">
      <c r="A246" s="239"/>
      <c r="B246" s="240"/>
      <c r="C246" s="25">
        <v>7</v>
      </c>
      <c r="D246" s="93">
        <v>45046</v>
      </c>
      <c r="E246" s="141" t="s">
        <v>311</v>
      </c>
      <c r="F246" s="156"/>
      <c r="G246" s="94" t="s">
        <v>821</v>
      </c>
      <c r="H246" s="138"/>
      <c r="I246" s="141"/>
      <c r="J246" s="141"/>
      <c r="K246" s="141"/>
      <c r="L246" s="141"/>
      <c r="M246" s="141"/>
      <c r="N246" s="141"/>
      <c r="O246" s="141"/>
      <c r="P246" s="141"/>
      <c r="Q246" s="141"/>
      <c r="R246" s="141"/>
      <c r="S246" s="141"/>
      <c r="T246" s="141"/>
      <c r="U246" s="141"/>
      <c r="V246" s="141"/>
    </row>
    <row r="247" spans="1:22" ht="46.5" customHeight="1" x14ac:dyDescent="0.25">
      <c r="A247" s="236" t="s">
        <v>337</v>
      </c>
      <c r="B247" s="237" t="s">
        <v>436</v>
      </c>
      <c r="C247" s="98">
        <v>1</v>
      </c>
      <c r="D247" s="93">
        <v>45047</v>
      </c>
      <c r="E247" s="141" t="s">
        <v>305</v>
      </c>
      <c r="F247" s="156" t="s">
        <v>843</v>
      </c>
      <c r="G247" s="138"/>
      <c r="H247" s="147" t="s">
        <v>714</v>
      </c>
      <c r="I247" s="141"/>
      <c r="J247" s="141"/>
      <c r="K247" s="141"/>
      <c r="L247" s="141"/>
      <c r="M247" s="141" t="s">
        <v>755</v>
      </c>
      <c r="N247" s="141"/>
      <c r="O247" s="141" t="s">
        <v>487</v>
      </c>
      <c r="P247" s="141"/>
      <c r="Q247" s="141" t="s">
        <v>691</v>
      </c>
      <c r="R247" s="141"/>
      <c r="S247" s="141" t="s">
        <v>703</v>
      </c>
      <c r="T247" s="141"/>
      <c r="U247" s="141" t="s">
        <v>394</v>
      </c>
      <c r="V247" s="141"/>
    </row>
    <row r="248" spans="1:22" ht="46.5" customHeight="1" x14ac:dyDescent="0.25">
      <c r="A248" s="236"/>
      <c r="B248" s="237"/>
      <c r="C248" s="98">
        <v>2</v>
      </c>
      <c r="D248" s="93">
        <v>45048</v>
      </c>
      <c r="E248" s="141" t="s">
        <v>306</v>
      </c>
      <c r="F248" s="156"/>
      <c r="G248" s="138"/>
      <c r="H248" s="140" t="s">
        <v>715</v>
      </c>
      <c r="I248" s="213" t="s">
        <v>156</v>
      </c>
      <c r="J248" s="141"/>
      <c r="K248" s="141"/>
      <c r="L248" s="141"/>
      <c r="M248" s="141" t="s">
        <v>755</v>
      </c>
      <c r="N248" s="141"/>
      <c r="O248" s="141" t="s">
        <v>487</v>
      </c>
      <c r="P248" s="141"/>
      <c r="Q248" s="141" t="s">
        <v>667</v>
      </c>
      <c r="R248" s="141"/>
      <c r="S248" s="141" t="s">
        <v>682</v>
      </c>
      <c r="T248" s="141"/>
      <c r="U248" s="141"/>
      <c r="V248" s="141"/>
    </row>
    <row r="249" spans="1:22" ht="46.5" customHeight="1" x14ac:dyDescent="0.25">
      <c r="A249" s="236"/>
      <c r="B249" s="237"/>
      <c r="C249" s="98">
        <v>3</v>
      </c>
      <c r="D249" s="93">
        <v>45049</v>
      </c>
      <c r="E249" s="141" t="s">
        <v>307</v>
      </c>
      <c r="F249" s="156"/>
      <c r="G249" s="138"/>
      <c r="H249" s="136" t="s">
        <v>716</v>
      </c>
      <c r="I249" s="213"/>
      <c r="J249" s="141"/>
      <c r="K249" s="141"/>
      <c r="L249" s="141"/>
      <c r="M249" s="141"/>
      <c r="N249" s="141"/>
      <c r="O249" s="141"/>
      <c r="P249" s="141"/>
      <c r="Q249" s="141" t="s">
        <v>667</v>
      </c>
      <c r="R249" s="141"/>
      <c r="S249" s="141" t="s">
        <v>682</v>
      </c>
      <c r="T249" s="141"/>
      <c r="U249" s="141" t="s">
        <v>683</v>
      </c>
      <c r="V249" s="141"/>
    </row>
    <row r="250" spans="1:22" ht="46.5" customHeight="1" x14ac:dyDescent="0.25">
      <c r="A250" s="236"/>
      <c r="B250" s="237"/>
      <c r="C250" s="98">
        <v>4</v>
      </c>
      <c r="D250" s="93">
        <v>45050</v>
      </c>
      <c r="E250" s="141" t="s">
        <v>308</v>
      </c>
      <c r="F250" s="156"/>
      <c r="G250" s="141" t="s">
        <v>865</v>
      </c>
      <c r="H250" s="151" t="s">
        <v>877</v>
      </c>
      <c r="I250" s="141"/>
      <c r="J250" s="141"/>
      <c r="K250" s="141"/>
      <c r="L250" s="141"/>
      <c r="M250" s="141"/>
      <c r="N250" s="141"/>
      <c r="O250" s="141"/>
      <c r="P250" s="141"/>
      <c r="Q250" s="141"/>
      <c r="R250" s="141"/>
      <c r="S250" s="141"/>
      <c r="T250" s="141"/>
      <c r="U250" s="141"/>
      <c r="V250" s="141"/>
    </row>
    <row r="251" spans="1:22" ht="46.5" customHeight="1" x14ac:dyDescent="0.25">
      <c r="A251" s="236"/>
      <c r="B251" s="237"/>
      <c r="C251" s="98">
        <v>5</v>
      </c>
      <c r="D251" s="93">
        <v>45051</v>
      </c>
      <c r="E251" s="141" t="s">
        <v>309</v>
      </c>
      <c r="F251" s="156"/>
      <c r="G251" s="141" t="s">
        <v>867</v>
      </c>
      <c r="H251" s="152" t="s">
        <v>876</v>
      </c>
      <c r="I251" s="141"/>
      <c r="J251" s="141"/>
      <c r="K251" s="141"/>
      <c r="L251" s="141"/>
      <c r="M251" s="141"/>
      <c r="N251" s="141"/>
      <c r="O251" s="141"/>
      <c r="P251" s="141"/>
      <c r="Q251" s="141"/>
      <c r="R251" s="141"/>
      <c r="S251" s="141"/>
      <c r="T251" s="141"/>
      <c r="U251" s="141"/>
      <c r="V251" s="141"/>
    </row>
    <row r="252" spans="1:22" ht="46.5" customHeight="1" x14ac:dyDescent="0.25">
      <c r="A252" s="236"/>
      <c r="B252" s="237"/>
      <c r="C252" s="98">
        <v>6</v>
      </c>
      <c r="D252" s="93">
        <v>45052</v>
      </c>
      <c r="E252" s="141" t="s">
        <v>310</v>
      </c>
      <c r="F252" s="156"/>
      <c r="G252" s="95" t="s">
        <v>858</v>
      </c>
      <c r="H252" s="138"/>
      <c r="I252" s="141"/>
      <c r="J252" s="141"/>
      <c r="K252" s="141"/>
      <c r="L252" s="141"/>
      <c r="M252" s="141"/>
      <c r="N252" s="141"/>
      <c r="O252" s="141"/>
      <c r="P252" s="141"/>
      <c r="Q252" s="141"/>
      <c r="R252" s="141"/>
      <c r="S252" s="141"/>
      <c r="T252" s="141"/>
      <c r="U252" s="141"/>
      <c r="V252" s="141"/>
    </row>
    <row r="253" spans="1:22" ht="46.5" customHeight="1" x14ac:dyDescent="0.25">
      <c r="A253" s="236"/>
      <c r="B253" s="237"/>
      <c r="C253" s="98">
        <v>7</v>
      </c>
      <c r="D253" s="93">
        <v>45053</v>
      </c>
      <c r="E253" s="141" t="s">
        <v>311</v>
      </c>
      <c r="F253" s="156"/>
      <c r="G253" s="94" t="s">
        <v>823</v>
      </c>
      <c r="H253" s="138"/>
      <c r="I253" s="141"/>
      <c r="J253" s="141"/>
      <c r="K253" s="141"/>
      <c r="L253" s="141"/>
      <c r="M253" s="141"/>
      <c r="N253" s="141"/>
      <c r="O253" s="141"/>
      <c r="P253" s="141"/>
      <c r="Q253" s="141"/>
      <c r="R253" s="141"/>
      <c r="S253" s="141"/>
      <c r="T253" s="141"/>
      <c r="U253" s="141"/>
      <c r="V253" s="141"/>
    </row>
    <row r="254" spans="1:22" ht="46.5" customHeight="1" x14ac:dyDescent="0.25">
      <c r="A254" s="236"/>
      <c r="B254" s="237" t="s">
        <v>437</v>
      </c>
      <c r="C254" s="25">
        <v>1</v>
      </c>
      <c r="D254" s="93">
        <v>45054</v>
      </c>
      <c r="E254" s="141" t="s">
        <v>305</v>
      </c>
      <c r="F254" s="156"/>
      <c r="G254" s="138"/>
      <c r="H254" s="147" t="s">
        <v>714</v>
      </c>
      <c r="I254" s="141"/>
      <c r="J254" s="141"/>
      <c r="K254" s="141"/>
      <c r="L254" s="141"/>
      <c r="M254" s="141" t="s">
        <v>165</v>
      </c>
      <c r="N254" s="141"/>
      <c r="O254" s="141" t="s">
        <v>487</v>
      </c>
      <c r="P254" s="141"/>
      <c r="Q254" s="141" t="s">
        <v>694</v>
      </c>
      <c r="R254" s="141"/>
      <c r="S254" s="141" t="s">
        <v>703</v>
      </c>
      <c r="T254" s="141"/>
      <c r="U254" s="141" t="s">
        <v>251</v>
      </c>
      <c r="V254" s="141"/>
    </row>
    <row r="255" spans="1:22" ht="46.5" customHeight="1" x14ac:dyDescent="0.25">
      <c r="A255" s="236"/>
      <c r="B255" s="237"/>
      <c r="C255" s="25">
        <v>2</v>
      </c>
      <c r="D255" s="93">
        <v>45055</v>
      </c>
      <c r="E255" s="141" t="s">
        <v>306</v>
      </c>
      <c r="F255" s="156"/>
      <c r="G255" s="138"/>
      <c r="H255" s="140" t="s">
        <v>715</v>
      </c>
      <c r="I255" s="141" t="s">
        <v>157</v>
      </c>
      <c r="J255" s="141"/>
      <c r="K255" s="141"/>
      <c r="L255" s="141"/>
      <c r="M255" s="141" t="s">
        <v>165</v>
      </c>
      <c r="N255" s="141"/>
      <c r="O255" s="141" t="s">
        <v>487</v>
      </c>
      <c r="P255" s="141"/>
      <c r="Q255" s="141" t="s">
        <v>665</v>
      </c>
      <c r="R255" s="141"/>
      <c r="S255" s="141" t="s">
        <v>677</v>
      </c>
      <c r="T255" s="141"/>
      <c r="U255" s="141"/>
      <c r="V255" s="141"/>
    </row>
    <row r="256" spans="1:22" ht="46.5" customHeight="1" x14ac:dyDescent="0.25">
      <c r="A256" s="236"/>
      <c r="B256" s="237"/>
      <c r="C256" s="25">
        <v>3</v>
      </c>
      <c r="D256" s="93">
        <v>45056</v>
      </c>
      <c r="E256" s="141" t="s">
        <v>307</v>
      </c>
      <c r="F256" s="156"/>
      <c r="G256" s="138"/>
      <c r="H256" s="136" t="s">
        <v>716</v>
      </c>
      <c r="I256" s="141" t="s">
        <v>157</v>
      </c>
      <c r="J256" s="141"/>
      <c r="K256" s="141"/>
      <c r="L256" s="141"/>
      <c r="M256" s="141"/>
      <c r="N256" s="141"/>
      <c r="O256" s="141"/>
      <c r="P256" s="141"/>
      <c r="Q256" s="141" t="s">
        <v>665</v>
      </c>
      <c r="R256" s="141"/>
      <c r="S256" s="141" t="s">
        <v>677</v>
      </c>
      <c r="T256" s="141"/>
      <c r="U256" s="141" t="s">
        <v>684</v>
      </c>
      <c r="V256" s="141"/>
    </row>
    <row r="257" spans="1:22" ht="46.5" customHeight="1" x14ac:dyDescent="0.25">
      <c r="A257" s="236"/>
      <c r="B257" s="237"/>
      <c r="C257" s="25">
        <v>4</v>
      </c>
      <c r="D257" s="93">
        <v>45057</v>
      </c>
      <c r="E257" s="141" t="s">
        <v>308</v>
      </c>
      <c r="F257" s="156"/>
      <c r="G257" s="141" t="s">
        <v>868</v>
      </c>
      <c r="H257" s="151" t="s">
        <v>877</v>
      </c>
      <c r="I257" s="141"/>
      <c r="J257" s="141"/>
      <c r="K257" s="141"/>
      <c r="L257" s="141"/>
      <c r="M257" s="141"/>
      <c r="N257" s="141"/>
      <c r="O257" s="141"/>
      <c r="P257" s="141"/>
      <c r="Q257" s="141"/>
      <c r="R257" s="141"/>
      <c r="S257" s="141"/>
      <c r="T257" s="141"/>
      <c r="U257" s="141"/>
      <c r="V257" s="141"/>
    </row>
    <row r="258" spans="1:22" ht="46.5" customHeight="1" x14ac:dyDescent="0.25">
      <c r="A258" s="236"/>
      <c r="B258" s="237"/>
      <c r="C258" s="25">
        <v>5</v>
      </c>
      <c r="D258" s="93">
        <v>45058</v>
      </c>
      <c r="E258" s="141" t="s">
        <v>309</v>
      </c>
      <c r="F258" s="156"/>
      <c r="G258" s="141" t="s">
        <v>869</v>
      </c>
      <c r="H258" s="152" t="s">
        <v>876</v>
      </c>
      <c r="I258" s="141"/>
      <c r="J258" s="141"/>
      <c r="K258" s="141"/>
      <c r="L258" s="141"/>
      <c r="M258" s="141"/>
      <c r="N258" s="141"/>
      <c r="O258" s="141"/>
      <c r="P258" s="141"/>
      <c r="Q258" s="141"/>
      <c r="R258" s="141"/>
      <c r="S258" s="141"/>
      <c r="T258" s="141"/>
      <c r="U258" s="141"/>
      <c r="V258" s="141"/>
    </row>
    <row r="259" spans="1:22" ht="46.5" customHeight="1" x14ac:dyDescent="0.25">
      <c r="A259" s="236"/>
      <c r="B259" s="237"/>
      <c r="C259" s="25">
        <v>6</v>
      </c>
      <c r="D259" s="93">
        <v>45059</v>
      </c>
      <c r="E259" s="141" t="s">
        <v>310</v>
      </c>
      <c r="F259" s="156"/>
      <c r="G259" s="95" t="s">
        <v>859</v>
      </c>
      <c r="H259" s="138"/>
      <c r="I259" s="141"/>
      <c r="J259" s="141"/>
      <c r="K259" s="141"/>
      <c r="L259" s="141"/>
      <c r="M259" s="141"/>
      <c r="N259" s="141"/>
      <c r="O259" s="141"/>
      <c r="P259" s="141"/>
      <c r="Q259" s="141"/>
      <c r="R259" s="141"/>
      <c r="S259" s="141"/>
      <c r="T259" s="141"/>
      <c r="U259" s="141"/>
      <c r="V259" s="141"/>
    </row>
    <row r="260" spans="1:22" ht="46.5" customHeight="1" x14ac:dyDescent="0.25">
      <c r="A260" s="236"/>
      <c r="B260" s="237"/>
      <c r="C260" s="25">
        <v>7</v>
      </c>
      <c r="D260" s="93">
        <v>45060</v>
      </c>
      <c r="E260" s="141" t="s">
        <v>311</v>
      </c>
      <c r="F260" s="156"/>
      <c r="G260" s="94" t="s">
        <v>825</v>
      </c>
      <c r="H260" s="138"/>
      <c r="I260" s="141"/>
      <c r="J260" s="141"/>
      <c r="K260" s="141"/>
      <c r="L260" s="141"/>
      <c r="M260" s="141"/>
      <c r="N260" s="141"/>
      <c r="O260" s="141"/>
      <c r="P260" s="141"/>
      <c r="Q260" s="141"/>
      <c r="R260" s="141"/>
      <c r="S260" s="141"/>
      <c r="T260" s="141"/>
      <c r="U260" s="141"/>
      <c r="V260" s="141"/>
    </row>
    <row r="261" spans="1:22" ht="46.5" customHeight="1" x14ac:dyDescent="0.25">
      <c r="A261" s="236"/>
      <c r="B261" s="237" t="s">
        <v>438</v>
      </c>
      <c r="C261" s="98">
        <v>1</v>
      </c>
      <c r="D261" s="93">
        <v>45061</v>
      </c>
      <c r="E261" s="141" t="s">
        <v>305</v>
      </c>
      <c r="F261" s="156"/>
      <c r="G261" s="138"/>
      <c r="H261" s="147" t="s">
        <v>714</v>
      </c>
      <c r="I261" s="141"/>
      <c r="J261" s="141"/>
      <c r="K261" s="141"/>
      <c r="L261" s="141"/>
      <c r="M261" s="141" t="s">
        <v>166</v>
      </c>
      <c r="N261" s="141"/>
      <c r="O261" s="141" t="s">
        <v>756</v>
      </c>
      <c r="P261" s="141"/>
      <c r="Q261" s="141" t="s">
        <v>695</v>
      </c>
      <c r="R261" s="141"/>
      <c r="S261" s="141" t="s">
        <v>703</v>
      </c>
      <c r="T261" s="141"/>
      <c r="U261" s="141" t="s">
        <v>757</v>
      </c>
      <c r="V261" s="141"/>
    </row>
    <row r="262" spans="1:22" ht="46.5" customHeight="1" x14ac:dyDescent="0.25">
      <c r="A262" s="236"/>
      <c r="B262" s="237"/>
      <c r="C262" s="98">
        <v>2</v>
      </c>
      <c r="D262" s="93">
        <v>45062</v>
      </c>
      <c r="E262" s="141" t="s">
        <v>306</v>
      </c>
      <c r="F262" s="156"/>
      <c r="G262" s="138"/>
      <c r="H262" s="140" t="s">
        <v>715</v>
      </c>
      <c r="I262" s="141" t="s">
        <v>158</v>
      </c>
      <c r="J262" s="141"/>
      <c r="K262" s="141"/>
      <c r="L262" s="141"/>
      <c r="M262" s="141" t="s">
        <v>166</v>
      </c>
      <c r="N262" s="141"/>
      <c r="O262" s="141" t="s">
        <v>756</v>
      </c>
      <c r="P262" s="141"/>
      <c r="Q262" s="141" t="s">
        <v>764</v>
      </c>
      <c r="R262" s="141"/>
      <c r="S262" s="141" t="s">
        <v>109</v>
      </c>
      <c r="T262" s="141"/>
      <c r="U262" s="141"/>
      <c r="V262" s="141"/>
    </row>
    <row r="263" spans="1:22" ht="46.5" customHeight="1" x14ac:dyDescent="0.25">
      <c r="A263" s="236"/>
      <c r="B263" s="237"/>
      <c r="C263" s="98">
        <v>3</v>
      </c>
      <c r="D263" s="93">
        <v>45063</v>
      </c>
      <c r="E263" s="141" t="s">
        <v>307</v>
      </c>
      <c r="F263" s="156"/>
      <c r="G263" s="138"/>
      <c r="H263" s="136" t="s">
        <v>716</v>
      </c>
      <c r="I263" s="141" t="s">
        <v>158</v>
      </c>
      <c r="J263" s="141"/>
      <c r="K263" s="141"/>
      <c r="L263" s="141"/>
      <c r="M263" s="141"/>
      <c r="N263" s="141"/>
      <c r="O263" s="141"/>
      <c r="P263" s="141"/>
      <c r="Q263" s="141" t="s">
        <v>764</v>
      </c>
      <c r="R263" s="141"/>
      <c r="S263" s="141" t="s">
        <v>109</v>
      </c>
      <c r="T263" s="141"/>
      <c r="U263" s="141" t="s">
        <v>201</v>
      </c>
      <c r="V263" s="141"/>
    </row>
    <row r="264" spans="1:22" ht="46.5" customHeight="1" x14ac:dyDescent="0.25">
      <c r="A264" s="236"/>
      <c r="B264" s="237"/>
      <c r="C264" s="98">
        <v>4</v>
      </c>
      <c r="D264" s="93">
        <v>45064</v>
      </c>
      <c r="E264" s="141" t="s">
        <v>308</v>
      </c>
      <c r="F264" s="156"/>
      <c r="G264" s="141" t="s">
        <v>870</v>
      </c>
      <c r="H264" s="151" t="s">
        <v>877</v>
      </c>
      <c r="I264" s="141"/>
      <c r="J264" s="141"/>
      <c r="K264" s="141"/>
      <c r="L264" s="141"/>
      <c r="M264" s="141"/>
      <c r="N264" s="141"/>
      <c r="O264" s="141"/>
      <c r="P264" s="141"/>
      <c r="Q264" s="141"/>
      <c r="R264" s="141"/>
      <c r="S264" s="141"/>
      <c r="T264" s="141"/>
      <c r="U264" s="141"/>
      <c r="V264" s="141"/>
    </row>
    <row r="265" spans="1:22" ht="46.5" customHeight="1" x14ac:dyDescent="0.25">
      <c r="A265" s="236"/>
      <c r="B265" s="237"/>
      <c r="C265" s="98">
        <v>5</v>
      </c>
      <c r="D265" s="93">
        <v>45065</v>
      </c>
      <c r="E265" s="141" t="s">
        <v>309</v>
      </c>
      <c r="F265" s="156" t="s">
        <v>844</v>
      </c>
      <c r="G265" s="141" t="s">
        <v>871</v>
      </c>
      <c r="H265" s="152" t="s">
        <v>876</v>
      </c>
      <c r="I265" s="137"/>
      <c r="J265" s="137"/>
      <c r="K265" s="137"/>
      <c r="L265" s="137"/>
      <c r="M265" s="137"/>
      <c r="N265" s="137"/>
      <c r="O265" s="137"/>
      <c r="P265" s="137"/>
      <c r="Q265" s="137"/>
      <c r="R265" s="137"/>
      <c r="S265" s="137"/>
      <c r="T265" s="137"/>
      <c r="U265" s="137"/>
      <c r="V265" s="137"/>
    </row>
    <row r="266" spans="1:22" ht="46.5" customHeight="1" x14ac:dyDescent="0.25">
      <c r="A266" s="236"/>
      <c r="B266" s="237"/>
      <c r="C266" s="98">
        <v>6</v>
      </c>
      <c r="D266" s="93">
        <v>45066</v>
      </c>
      <c r="E266" s="141" t="s">
        <v>310</v>
      </c>
      <c r="F266" s="156"/>
      <c r="G266" s="95" t="s">
        <v>860</v>
      </c>
      <c r="H266" s="135"/>
      <c r="I266" s="137"/>
      <c r="J266" s="137"/>
      <c r="K266" s="137"/>
      <c r="L266" s="137"/>
      <c r="M266" s="137"/>
      <c r="N266" s="137"/>
      <c r="O266" s="137"/>
      <c r="P266" s="137"/>
      <c r="Q266" s="137"/>
      <c r="R266" s="137"/>
      <c r="S266" s="137"/>
      <c r="T266" s="137"/>
      <c r="U266" s="137"/>
      <c r="V266" s="137"/>
    </row>
    <row r="267" spans="1:22" ht="46.5" customHeight="1" x14ac:dyDescent="0.25">
      <c r="A267" s="236"/>
      <c r="B267" s="237"/>
      <c r="C267" s="98">
        <v>7</v>
      </c>
      <c r="D267" s="93">
        <v>45067</v>
      </c>
      <c r="E267" s="141" t="s">
        <v>311</v>
      </c>
      <c r="F267" s="156"/>
      <c r="G267" s="94" t="s">
        <v>827</v>
      </c>
      <c r="H267" s="135"/>
      <c r="I267" s="137"/>
      <c r="J267" s="137"/>
      <c r="K267" s="137"/>
      <c r="L267" s="137"/>
      <c r="M267" s="137"/>
      <c r="N267" s="137"/>
      <c r="O267" s="137"/>
      <c r="P267" s="137"/>
      <c r="Q267" s="137"/>
      <c r="R267" s="137"/>
      <c r="S267" s="137"/>
      <c r="T267" s="137"/>
      <c r="U267" s="137"/>
      <c r="V267" s="137"/>
    </row>
    <row r="268" spans="1:22" ht="46.5" customHeight="1" x14ac:dyDescent="0.25">
      <c r="A268" s="236"/>
      <c r="B268" s="237" t="s">
        <v>439</v>
      </c>
      <c r="C268" s="25">
        <v>1</v>
      </c>
      <c r="D268" s="93">
        <v>45068</v>
      </c>
      <c r="E268" s="141" t="s">
        <v>305</v>
      </c>
      <c r="F268" s="156"/>
      <c r="G268" s="138"/>
      <c r="H268" s="147" t="s">
        <v>714</v>
      </c>
      <c r="I268" s="141"/>
      <c r="J268" s="141"/>
      <c r="K268" s="141"/>
      <c r="L268" s="141"/>
      <c r="M268" s="141" t="s">
        <v>167</v>
      </c>
      <c r="N268" s="141"/>
      <c r="O268" s="141" t="s">
        <v>756</v>
      </c>
      <c r="P268" s="141"/>
      <c r="Q268" s="141" t="s">
        <v>696</v>
      </c>
      <c r="R268" s="141"/>
      <c r="S268" s="141"/>
      <c r="T268" s="141"/>
      <c r="U268" s="141" t="s">
        <v>704</v>
      </c>
      <c r="V268" s="141"/>
    </row>
    <row r="269" spans="1:22" ht="46.5" customHeight="1" x14ac:dyDescent="0.25">
      <c r="A269" s="236"/>
      <c r="B269" s="237"/>
      <c r="C269" s="25">
        <v>2</v>
      </c>
      <c r="D269" s="93">
        <v>45069</v>
      </c>
      <c r="E269" s="141" t="s">
        <v>306</v>
      </c>
      <c r="F269" s="156"/>
      <c r="G269" s="138"/>
      <c r="H269" s="140" t="s">
        <v>715</v>
      </c>
      <c r="I269" s="141" t="s">
        <v>149</v>
      </c>
      <c r="J269" s="141"/>
      <c r="K269" s="141"/>
      <c r="L269" s="141"/>
      <c r="M269" s="141" t="s">
        <v>167</v>
      </c>
      <c r="N269" s="141"/>
      <c r="O269" s="141" t="s">
        <v>756</v>
      </c>
      <c r="P269" s="141"/>
      <c r="Q269" s="141" t="s">
        <v>764</v>
      </c>
      <c r="R269" s="141"/>
      <c r="S269" s="141" t="s">
        <v>108</v>
      </c>
      <c r="T269" s="141"/>
      <c r="U269" s="141"/>
      <c r="V269" s="141"/>
    </row>
    <row r="270" spans="1:22" ht="46.5" customHeight="1" x14ac:dyDescent="0.25">
      <c r="A270" s="236"/>
      <c r="B270" s="237"/>
      <c r="C270" s="25">
        <v>3</v>
      </c>
      <c r="D270" s="93">
        <v>45070</v>
      </c>
      <c r="E270" s="141" t="s">
        <v>307</v>
      </c>
      <c r="F270" s="156"/>
      <c r="G270" s="138"/>
      <c r="H270" s="136" t="s">
        <v>716</v>
      </c>
      <c r="I270" s="141" t="s">
        <v>149</v>
      </c>
      <c r="J270" s="141"/>
      <c r="K270" s="141"/>
      <c r="L270" s="141"/>
      <c r="M270" s="141"/>
      <c r="N270" s="141"/>
      <c r="O270" s="141"/>
      <c r="P270" s="141"/>
      <c r="Q270" s="141" t="s">
        <v>764</v>
      </c>
      <c r="R270" s="141"/>
      <c r="S270" s="141" t="s">
        <v>108</v>
      </c>
      <c r="T270" s="141"/>
      <c r="U270" s="141" t="s">
        <v>769</v>
      </c>
      <c r="V270" s="141"/>
    </row>
    <row r="271" spans="1:22" ht="46.5" customHeight="1" x14ac:dyDescent="0.25">
      <c r="A271" s="236"/>
      <c r="B271" s="237"/>
      <c r="C271" s="25">
        <v>4</v>
      </c>
      <c r="D271" s="93">
        <v>45071</v>
      </c>
      <c r="E271" s="141" t="s">
        <v>308</v>
      </c>
      <c r="F271" s="156"/>
      <c r="G271" s="141" t="s">
        <v>872</v>
      </c>
      <c r="H271" s="151" t="s">
        <v>877</v>
      </c>
      <c r="I271" s="141"/>
      <c r="J271" s="141"/>
      <c r="K271" s="141"/>
      <c r="L271" s="141"/>
      <c r="M271" s="141"/>
      <c r="N271" s="141"/>
      <c r="O271" s="141"/>
      <c r="P271" s="141"/>
      <c r="Q271" s="141"/>
      <c r="R271" s="141"/>
      <c r="S271" s="141"/>
      <c r="T271" s="141"/>
      <c r="U271" s="141"/>
      <c r="V271" s="141"/>
    </row>
    <row r="272" spans="1:22" ht="46.5" customHeight="1" x14ac:dyDescent="0.25">
      <c r="A272" s="236"/>
      <c r="B272" s="237"/>
      <c r="C272" s="25">
        <v>5</v>
      </c>
      <c r="D272" s="93">
        <v>45072</v>
      </c>
      <c r="E272" s="141" t="s">
        <v>309</v>
      </c>
      <c r="F272" s="156"/>
      <c r="G272" s="141" t="s">
        <v>873</v>
      </c>
      <c r="H272" s="152" t="s">
        <v>876</v>
      </c>
      <c r="I272" s="141"/>
      <c r="J272" s="141"/>
      <c r="K272" s="141"/>
      <c r="L272" s="141"/>
      <c r="M272" s="141"/>
      <c r="N272" s="141"/>
      <c r="O272" s="141"/>
      <c r="P272" s="141"/>
      <c r="Q272" s="141"/>
      <c r="R272" s="141"/>
      <c r="S272" s="141"/>
      <c r="T272" s="141"/>
      <c r="U272" s="141"/>
      <c r="V272" s="141"/>
    </row>
    <row r="273" spans="1:22" ht="46.5" customHeight="1" x14ac:dyDescent="0.25">
      <c r="A273" s="236"/>
      <c r="B273" s="237"/>
      <c r="C273" s="25">
        <v>6</v>
      </c>
      <c r="D273" s="93">
        <v>45073</v>
      </c>
      <c r="E273" s="141" t="s">
        <v>310</v>
      </c>
      <c r="F273" s="156"/>
      <c r="G273" s="95" t="s">
        <v>861</v>
      </c>
      <c r="H273" s="138"/>
      <c r="I273" s="141"/>
      <c r="J273" s="141"/>
      <c r="K273" s="141"/>
      <c r="L273" s="141"/>
      <c r="M273" s="141"/>
      <c r="N273" s="141"/>
      <c r="O273" s="141"/>
      <c r="P273" s="141"/>
      <c r="Q273" s="141"/>
      <c r="R273" s="141"/>
      <c r="S273" s="141"/>
      <c r="T273" s="141"/>
      <c r="U273" s="141"/>
      <c r="V273" s="141"/>
    </row>
    <row r="274" spans="1:22" ht="46.5" customHeight="1" x14ac:dyDescent="0.25">
      <c r="A274" s="236"/>
      <c r="B274" s="237"/>
      <c r="C274" s="25">
        <v>7</v>
      </c>
      <c r="D274" s="93">
        <v>45074</v>
      </c>
      <c r="E274" s="141" t="s">
        <v>311</v>
      </c>
      <c r="F274" s="156"/>
      <c r="G274" s="94" t="s">
        <v>829</v>
      </c>
      <c r="H274" s="138"/>
      <c r="I274" s="141"/>
      <c r="J274" s="141"/>
      <c r="K274" s="141"/>
      <c r="L274" s="141"/>
      <c r="M274" s="141"/>
      <c r="N274" s="141"/>
      <c r="O274" s="141"/>
      <c r="P274" s="141"/>
      <c r="Q274" s="141"/>
      <c r="R274" s="141"/>
      <c r="S274" s="141"/>
      <c r="T274" s="141"/>
      <c r="U274" s="141"/>
      <c r="V274" s="141"/>
    </row>
    <row r="275" spans="1:22" ht="37.5" customHeight="1" x14ac:dyDescent="0.25">
      <c r="A275" s="239" t="s">
        <v>328</v>
      </c>
      <c r="B275" s="240" t="s">
        <v>436</v>
      </c>
      <c r="C275" s="98">
        <v>1</v>
      </c>
      <c r="D275" s="93">
        <v>45075</v>
      </c>
      <c r="E275" s="141" t="s">
        <v>305</v>
      </c>
      <c r="F275" s="156"/>
      <c r="G275" s="138"/>
      <c r="H275" s="147" t="s">
        <v>714</v>
      </c>
      <c r="I275" s="141"/>
      <c r="J275" s="141"/>
      <c r="K275" s="141"/>
      <c r="L275" s="141"/>
      <c r="M275" s="141" t="s">
        <v>760</v>
      </c>
      <c r="N275" s="141"/>
      <c r="O275" s="141"/>
      <c r="P275" s="141"/>
      <c r="Q275" s="141"/>
      <c r="R275" s="141"/>
      <c r="S275" s="141"/>
      <c r="T275" s="141"/>
      <c r="U275" s="141"/>
      <c r="V275" s="141"/>
    </row>
    <row r="276" spans="1:22" ht="37.5" customHeight="1" x14ac:dyDescent="0.25">
      <c r="A276" s="239"/>
      <c r="B276" s="240"/>
      <c r="C276" s="98">
        <v>2</v>
      </c>
      <c r="D276" s="93">
        <v>45076</v>
      </c>
      <c r="E276" s="141" t="s">
        <v>306</v>
      </c>
      <c r="F276" s="156"/>
      <c r="G276" s="138"/>
      <c r="H276" s="140" t="s">
        <v>715</v>
      </c>
      <c r="I276" s="141" t="s">
        <v>150</v>
      </c>
      <c r="J276" s="141"/>
      <c r="K276" s="141"/>
      <c r="L276" s="141"/>
      <c r="M276" s="141" t="s">
        <v>760</v>
      </c>
      <c r="N276" s="141"/>
      <c r="O276" s="141"/>
      <c r="P276" s="141"/>
      <c r="Q276" s="141" t="s">
        <v>764</v>
      </c>
      <c r="R276" s="141"/>
      <c r="S276" s="141" t="s">
        <v>173</v>
      </c>
      <c r="T276" s="141"/>
      <c r="U276" s="141"/>
      <c r="V276" s="141"/>
    </row>
    <row r="277" spans="1:22" ht="37.5" customHeight="1" x14ac:dyDescent="0.25">
      <c r="A277" s="239"/>
      <c r="B277" s="240"/>
      <c r="C277" s="98">
        <v>3</v>
      </c>
      <c r="D277" s="93">
        <v>45077</v>
      </c>
      <c r="E277" s="141" t="s">
        <v>307</v>
      </c>
      <c r="F277" s="156"/>
      <c r="G277" s="138"/>
      <c r="H277" s="136" t="s">
        <v>716</v>
      </c>
      <c r="I277" s="141" t="s">
        <v>150</v>
      </c>
      <c r="J277" s="141"/>
      <c r="K277" s="141"/>
      <c r="L277" s="141"/>
      <c r="M277" s="141"/>
      <c r="N277" s="141"/>
      <c r="O277" s="141"/>
      <c r="P277" s="141"/>
      <c r="Q277" s="141" t="s">
        <v>764</v>
      </c>
      <c r="R277" s="141"/>
      <c r="S277" s="141" t="s">
        <v>173</v>
      </c>
      <c r="T277" s="141"/>
      <c r="U277" s="141" t="s">
        <v>200</v>
      </c>
      <c r="V277" s="141"/>
    </row>
    <row r="278" spans="1:22" ht="37.5" customHeight="1" x14ac:dyDescent="0.25">
      <c r="A278" s="239"/>
      <c r="B278" s="240"/>
      <c r="C278" s="98">
        <v>4</v>
      </c>
      <c r="D278" s="93">
        <v>45078</v>
      </c>
      <c r="E278" s="141" t="s">
        <v>308</v>
      </c>
      <c r="F278" s="156"/>
      <c r="G278" s="235" t="s">
        <v>447</v>
      </c>
      <c r="H278" s="235"/>
      <c r="I278" s="235"/>
      <c r="J278" s="235"/>
      <c r="K278" s="235"/>
      <c r="L278" s="235"/>
      <c r="M278" s="235"/>
      <c r="N278" s="235"/>
      <c r="O278" s="235"/>
      <c r="P278" s="235"/>
      <c r="Q278" s="235"/>
      <c r="R278" s="235"/>
      <c r="S278" s="235"/>
      <c r="T278" s="235"/>
      <c r="U278" s="235"/>
      <c r="V278" s="235"/>
    </row>
    <row r="279" spans="1:22" ht="37.5" customHeight="1" x14ac:dyDescent="0.25">
      <c r="A279" s="239"/>
      <c r="B279" s="240"/>
      <c r="C279" s="98">
        <v>5</v>
      </c>
      <c r="D279" s="93">
        <v>45079</v>
      </c>
      <c r="E279" s="141" t="s">
        <v>309</v>
      </c>
      <c r="F279" s="156"/>
      <c r="G279" s="235" t="s">
        <v>448</v>
      </c>
      <c r="H279" s="235"/>
      <c r="I279" s="235"/>
      <c r="J279" s="235"/>
      <c r="K279" s="235"/>
      <c r="L279" s="235"/>
      <c r="M279" s="235"/>
      <c r="N279" s="235"/>
      <c r="O279" s="235"/>
      <c r="P279" s="235"/>
      <c r="Q279" s="235"/>
      <c r="R279" s="235"/>
      <c r="S279" s="235"/>
      <c r="T279" s="235"/>
      <c r="U279" s="235"/>
      <c r="V279" s="235"/>
    </row>
    <row r="280" spans="1:22" ht="37.5" customHeight="1" x14ac:dyDescent="0.25">
      <c r="A280" s="239"/>
      <c r="B280" s="240"/>
      <c r="C280" s="98">
        <v>6</v>
      </c>
      <c r="D280" s="93">
        <v>45080</v>
      </c>
      <c r="E280" s="141" t="s">
        <v>310</v>
      </c>
      <c r="F280" s="156"/>
      <c r="G280" s="235" t="s">
        <v>449</v>
      </c>
      <c r="H280" s="235"/>
      <c r="I280" s="235"/>
      <c r="J280" s="235"/>
      <c r="K280" s="235"/>
      <c r="L280" s="235"/>
      <c r="M280" s="235"/>
      <c r="N280" s="235"/>
      <c r="O280" s="235"/>
      <c r="P280" s="235"/>
      <c r="Q280" s="235"/>
      <c r="R280" s="235"/>
      <c r="S280" s="235"/>
      <c r="T280" s="235"/>
      <c r="U280" s="235"/>
      <c r="V280" s="235"/>
    </row>
    <row r="281" spans="1:22" ht="37.5" customHeight="1" x14ac:dyDescent="0.25">
      <c r="A281" s="239"/>
      <c r="B281" s="240"/>
      <c r="C281" s="98">
        <v>7</v>
      </c>
      <c r="D281" s="93">
        <v>45081</v>
      </c>
      <c r="E281" s="141" t="s">
        <v>311</v>
      </c>
      <c r="F281" s="130"/>
      <c r="G281" s="235" t="s">
        <v>450</v>
      </c>
      <c r="H281" s="235"/>
      <c r="I281" s="235"/>
      <c r="J281" s="235"/>
      <c r="K281" s="235"/>
      <c r="L281" s="235"/>
      <c r="M281" s="235"/>
      <c r="N281" s="235"/>
      <c r="O281" s="235"/>
      <c r="P281" s="235"/>
      <c r="Q281" s="235"/>
      <c r="R281" s="235"/>
      <c r="S281" s="235"/>
      <c r="T281" s="235"/>
      <c r="U281" s="235"/>
      <c r="V281" s="235"/>
    </row>
    <row r="282" spans="1:22" ht="37.5" customHeight="1" x14ac:dyDescent="0.25">
      <c r="A282" s="239"/>
      <c r="B282" s="240" t="s">
        <v>437</v>
      </c>
      <c r="C282" s="25">
        <v>1</v>
      </c>
      <c r="D282" s="93">
        <v>45082</v>
      </c>
      <c r="E282" s="141" t="s">
        <v>305</v>
      </c>
      <c r="F282" s="156"/>
      <c r="G282" s="235" t="s">
        <v>451</v>
      </c>
      <c r="H282" s="235"/>
      <c r="I282" s="235"/>
      <c r="J282" s="235"/>
      <c r="K282" s="235"/>
      <c r="L282" s="235"/>
      <c r="M282" s="235"/>
      <c r="N282" s="235"/>
      <c r="O282" s="235"/>
      <c r="P282" s="235"/>
      <c r="Q282" s="235"/>
      <c r="R282" s="235"/>
      <c r="S282" s="235"/>
      <c r="T282" s="235"/>
      <c r="U282" s="235"/>
      <c r="V282" s="235"/>
    </row>
    <row r="283" spans="1:22" ht="37.5" customHeight="1" x14ac:dyDescent="0.25">
      <c r="A283" s="239"/>
      <c r="B283" s="240"/>
      <c r="C283" s="25">
        <v>2</v>
      </c>
      <c r="D283" s="93">
        <v>45083</v>
      </c>
      <c r="E283" s="141" t="s">
        <v>306</v>
      </c>
      <c r="F283" s="156"/>
      <c r="G283" s="235" t="s">
        <v>452</v>
      </c>
      <c r="H283" s="235"/>
      <c r="I283" s="235"/>
      <c r="J283" s="235"/>
      <c r="K283" s="235"/>
      <c r="L283" s="235"/>
      <c r="M283" s="235"/>
      <c r="N283" s="235"/>
      <c r="O283" s="235"/>
      <c r="P283" s="235"/>
      <c r="Q283" s="235"/>
      <c r="R283" s="235"/>
      <c r="S283" s="235"/>
      <c r="T283" s="235"/>
      <c r="U283" s="235"/>
      <c r="V283" s="235"/>
    </row>
    <row r="284" spans="1:22" ht="37.5" customHeight="1" x14ac:dyDescent="0.25">
      <c r="A284" s="239"/>
      <c r="B284" s="240"/>
      <c r="C284" s="25">
        <v>3</v>
      </c>
      <c r="D284" s="93">
        <v>45084</v>
      </c>
      <c r="E284" s="141" t="s">
        <v>307</v>
      </c>
      <c r="F284" s="156"/>
      <c r="G284" s="235" t="s">
        <v>453</v>
      </c>
      <c r="H284" s="235"/>
      <c r="I284" s="235"/>
      <c r="J284" s="235"/>
      <c r="K284" s="235"/>
      <c r="L284" s="235"/>
      <c r="M284" s="235"/>
      <c r="N284" s="235"/>
      <c r="O284" s="235"/>
      <c r="P284" s="235"/>
      <c r="Q284" s="235"/>
      <c r="R284" s="235"/>
      <c r="S284" s="235"/>
      <c r="T284" s="235"/>
      <c r="U284" s="235"/>
      <c r="V284" s="235"/>
    </row>
    <row r="285" spans="1:22" ht="37.5" customHeight="1" x14ac:dyDescent="0.25">
      <c r="A285" s="239"/>
      <c r="B285" s="240"/>
      <c r="C285" s="25">
        <v>4</v>
      </c>
      <c r="D285" s="93">
        <v>45085</v>
      </c>
      <c r="E285" s="141" t="s">
        <v>308</v>
      </c>
      <c r="F285" s="156"/>
      <c r="G285" s="235" t="s">
        <v>454</v>
      </c>
      <c r="H285" s="235"/>
      <c r="I285" s="235"/>
      <c r="J285" s="235"/>
      <c r="K285" s="235"/>
      <c r="L285" s="235"/>
      <c r="M285" s="235"/>
      <c r="N285" s="235"/>
      <c r="O285" s="235"/>
      <c r="P285" s="235"/>
      <c r="Q285" s="235"/>
      <c r="R285" s="235"/>
      <c r="S285" s="235"/>
      <c r="T285" s="235"/>
      <c r="U285" s="235"/>
      <c r="V285" s="235"/>
    </row>
    <row r="286" spans="1:22" ht="37.5" customHeight="1" x14ac:dyDescent="0.25">
      <c r="A286" s="239"/>
      <c r="B286" s="240"/>
      <c r="C286" s="25">
        <v>5</v>
      </c>
      <c r="D286" s="93">
        <v>45086</v>
      </c>
      <c r="E286" s="141" t="s">
        <v>309</v>
      </c>
      <c r="F286" s="156"/>
      <c r="G286" s="235" t="s">
        <v>455</v>
      </c>
      <c r="H286" s="235"/>
      <c r="I286" s="235"/>
      <c r="J286" s="235"/>
      <c r="K286" s="235"/>
      <c r="L286" s="235"/>
      <c r="M286" s="235"/>
      <c r="N286" s="235"/>
      <c r="O286" s="235"/>
      <c r="P286" s="235"/>
      <c r="Q286" s="235"/>
      <c r="R286" s="235"/>
      <c r="S286" s="235"/>
      <c r="T286" s="235"/>
      <c r="U286" s="235"/>
      <c r="V286" s="235"/>
    </row>
    <row r="287" spans="1:22" ht="37.5" customHeight="1" x14ac:dyDescent="0.25">
      <c r="A287" s="239"/>
      <c r="B287" s="240"/>
      <c r="C287" s="25">
        <v>6</v>
      </c>
      <c r="D287" s="93">
        <v>45087</v>
      </c>
      <c r="E287" s="141" t="s">
        <v>310</v>
      </c>
      <c r="F287" s="156"/>
      <c r="G287" s="235" t="s">
        <v>456</v>
      </c>
      <c r="H287" s="235"/>
      <c r="I287" s="235"/>
      <c r="J287" s="235"/>
      <c r="K287" s="235"/>
      <c r="L287" s="235"/>
      <c r="M287" s="235"/>
      <c r="N287" s="235"/>
      <c r="O287" s="235"/>
      <c r="P287" s="235"/>
      <c r="Q287" s="235"/>
      <c r="R287" s="235"/>
      <c r="S287" s="235"/>
      <c r="T287" s="235"/>
      <c r="U287" s="235"/>
      <c r="V287" s="235"/>
    </row>
    <row r="288" spans="1:22" ht="37.5" customHeight="1" x14ac:dyDescent="0.25">
      <c r="A288" s="239"/>
      <c r="B288" s="240"/>
      <c r="C288" s="25">
        <v>7</v>
      </c>
      <c r="D288" s="93">
        <v>45088</v>
      </c>
      <c r="E288" s="141" t="s">
        <v>311</v>
      </c>
      <c r="F288" s="130" t="s">
        <v>845</v>
      </c>
      <c r="G288" s="235" t="s">
        <v>457</v>
      </c>
      <c r="H288" s="235"/>
      <c r="I288" s="235"/>
      <c r="J288" s="235"/>
      <c r="K288" s="235"/>
      <c r="L288" s="235"/>
      <c r="M288" s="235"/>
      <c r="N288" s="235"/>
      <c r="O288" s="235"/>
      <c r="P288" s="235"/>
      <c r="Q288" s="235"/>
      <c r="R288" s="235"/>
      <c r="S288" s="235"/>
      <c r="T288" s="235"/>
      <c r="U288" s="235"/>
      <c r="V288" s="235"/>
    </row>
    <row r="289" spans="1:22" ht="37.5" customHeight="1" x14ac:dyDescent="0.25">
      <c r="A289" s="239"/>
      <c r="B289" s="240" t="s">
        <v>438</v>
      </c>
      <c r="C289" s="98">
        <v>1</v>
      </c>
      <c r="D289" s="93">
        <v>45089</v>
      </c>
      <c r="E289" s="141" t="s">
        <v>305</v>
      </c>
      <c r="F289" s="156"/>
      <c r="G289" s="235" t="s">
        <v>458</v>
      </c>
      <c r="H289" s="235"/>
      <c r="I289" s="235"/>
      <c r="J289" s="235"/>
      <c r="K289" s="235"/>
      <c r="L289" s="235"/>
      <c r="M289" s="235"/>
      <c r="N289" s="235"/>
      <c r="O289" s="235"/>
      <c r="P289" s="235"/>
      <c r="Q289" s="235"/>
      <c r="R289" s="235"/>
      <c r="S289" s="235"/>
      <c r="T289" s="235"/>
      <c r="U289" s="235"/>
      <c r="V289" s="235"/>
    </row>
    <row r="290" spans="1:22" ht="37.5" customHeight="1" x14ac:dyDescent="0.25">
      <c r="A290" s="239"/>
      <c r="B290" s="240"/>
      <c r="C290" s="98">
        <v>2</v>
      </c>
      <c r="D290" s="93">
        <v>45090</v>
      </c>
      <c r="E290" s="141" t="s">
        <v>306</v>
      </c>
      <c r="F290" s="156"/>
      <c r="G290" s="235" t="s">
        <v>459</v>
      </c>
      <c r="H290" s="235"/>
      <c r="I290" s="235"/>
      <c r="J290" s="235"/>
      <c r="K290" s="235"/>
      <c r="L290" s="235"/>
      <c r="M290" s="235"/>
      <c r="N290" s="235"/>
      <c r="O290" s="235"/>
      <c r="P290" s="235"/>
      <c r="Q290" s="235"/>
      <c r="R290" s="235"/>
      <c r="S290" s="235"/>
      <c r="T290" s="235"/>
      <c r="U290" s="235"/>
      <c r="V290" s="235"/>
    </row>
    <row r="291" spans="1:22" ht="37.5" customHeight="1" x14ac:dyDescent="0.25">
      <c r="A291" s="239"/>
      <c r="B291" s="240"/>
      <c r="C291" s="98">
        <v>3</v>
      </c>
      <c r="D291" s="93">
        <v>45091</v>
      </c>
      <c r="E291" s="141" t="s">
        <v>307</v>
      </c>
      <c r="F291" s="156"/>
      <c r="G291" s="235" t="s">
        <v>460</v>
      </c>
      <c r="H291" s="235"/>
      <c r="I291" s="235"/>
      <c r="J291" s="235"/>
      <c r="K291" s="235"/>
      <c r="L291" s="235"/>
      <c r="M291" s="235"/>
      <c r="N291" s="235"/>
      <c r="O291" s="235"/>
      <c r="P291" s="235"/>
      <c r="Q291" s="235"/>
      <c r="R291" s="235"/>
      <c r="S291" s="235"/>
      <c r="T291" s="235"/>
      <c r="U291" s="235"/>
      <c r="V291" s="235"/>
    </row>
    <row r="292" spans="1:22" ht="37.5" customHeight="1" x14ac:dyDescent="0.25">
      <c r="A292" s="239"/>
      <c r="B292" s="240"/>
      <c r="C292" s="98">
        <v>4</v>
      </c>
      <c r="D292" s="93">
        <v>45092</v>
      </c>
      <c r="E292" s="141" t="s">
        <v>308</v>
      </c>
      <c r="F292" s="156"/>
      <c r="G292" s="235" t="s">
        <v>461</v>
      </c>
      <c r="H292" s="235"/>
      <c r="I292" s="235"/>
      <c r="J292" s="235"/>
      <c r="K292" s="235"/>
      <c r="L292" s="235"/>
      <c r="M292" s="235"/>
      <c r="N292" s="235"/>
      <c r="O292" s="235"/>
      <c r="P292" s="235"/>
      <c r="Q292" s="235"/>
      <c r="R292" s="235"/>
      <c r="S292" s="235"/>
      <c r="T292" s="235"/>
      <c r="U292" s="235"/>
      <c r="V292" s="235"/>
    </row>
    <row r="293" spans="1:22" ht="37.5" customHeight="1" x14ac:dyDescent="0.25">
      <c r="A293" s="239"/>
      <c r="B293" s="240"/>
      <c r="C293" s="98">
        <v>5</v>
      </c>
      <c r="D293" s="93">
        <v>45093</v>
      </c>
      <c r="E293" s="141" t="s">
        <v>309</v>
      </c>
      <c r="F293" s="156" t="s">
        <v>567</v>
      </c>
      <c r="G293" s="138"/>
      <c r="H293" s="138"/>
      <c r="I293" s="141"/>
      <c r="J293" s="141"/>
      <c r="K293" s="141"/>
      <c r="L293" s="141"/>
      <c r="M293" s="141"/>
      <c r="N293" s="141"/>
      <c r="O293" s="141"/>
      <c r="P293" s="141"/>
      <c r="Q293" s="141"/>
      <c r="R293" s="141"/>
      <c r="S293" s="141"/>
      <c r="T293" s="141"/>
      <c r="U293" s="141"/>
      <c r="V293" s="141"/>
    </row>
    <row r="294" spans="1:22" ht="37.5" customHeight="1" x14ac:dyDescent="0.25">
      <c r="A294" s="239"/>
      <c r="B294" s="240"/>
      <c r="C294" s="98">
        <v>6</v>
      </c>
      <c r="D294" s="93">
        <v>45094</v>
      </c>
      <c r="E294" s="141" t="s">
        <v>310</v>
      </c>
      <c r="F294" s="139" t="s">
        <v>262</v>
      </c>
      <c r="G294" s="138"/>
      <c r="H294" s="138"/>
      <c r="I294" s="141"/>
      <c r="J294" s="141"/>
      <c r="K294" s="141"/>
      <c r="L294" s="141"/>
      <c r="M294" s="141"/>
      <c r="N294" s="141"/>
      <c r="O294" s="141"/>
      <c r="P294" s="141"/>
      <c r="Q294" s="141"/>
      <c r="R294" s="141"/>
      <c r="S294" s="141"/>
      <c r="T294" s="141"/>
      <c r="U294" s="141"/>
      <c r="V294" s="141"/>
    </row>
    <row r="295" spans="1:22" ht="37.5" customHeight="1" x14ac:dyDescent="0.25">
      <c r="A295" s="239"/>
      <c r="B295" s="240"/>
      <c r="C295" s="98">
        <v>7</v>
      </c>
      <c r="D295" s="93">
        <v>45095</v>
      </c>
      <c r="E295" s="141" t="s">
        <v>311</v>
      </c>
      <c r="F295" s="139" t="s">
        <v>852</v>
      </c>
      <c r="G295" s="138"/>
      <c r="H295" s="138"/>
      <c r="I295" s="141"/>
      <c r="J295" s="141"/>
      <c r="K295" s="141"/>
      <c r="L295" s="141"/>
      <c r="M295" s="141"/>
      <c r="N295" s="141"/>
      <c r="O295" s="141"/>
      <c r="P295" s="141"/>
      <c r="Q295" s="141"/>
      <c r="R295" s="141"/>
      <c r="S295" s="141"/>
      <c r="T295" s="141"/>
      <c r="U295" s="141"/>
      <c r="V295" s="141"/>
    </row>
    <row r="296" spans="1:22" ht="37.5" customHeight="1" x14ac:dyDescent="0.25">
      <c r="A296" s="239"/>
      <c r="B296" s="240" t="s">
        <v>439</v>
      </c>
      <c r="C296" s="25">
        <v>1</v>
      </c>
      <c r="D296" s="93">
        <v>45096</v>
      </c>
      <c r="E296" s="141" t="s">
        <v>305</v>
      </c>
      <c r="F296" s="156"/>
      <c r="G296" s="138"/>
      <c r="H296" s="138"/>
      <c r="I296" s="141"/>
      <c r="J296" s="141"/>
      <c r="K296" s="141"/>
      <c r="L296" s="141"/>
      <c r="M296" s="141"/>
      <c r="N296" s="141"/>
      <c r="O296" s="141"/>
      <c r="P296" s="141"/>
      <c r="Q296" s="141"/>
      <c r="R296" s="141"/>
      <c r="S296" s="141"/>
      <c r="T296" s="141"/>
      <c r="U296" s="141"/>
      <c r="V296" s="141"/>
    </row>
    <row r="297" spans="1:22" ht="37.5" customHeight="1" x14ac:dyDescent="0.25">
      <c r="A297" s="239"/>
      <c r="B297" s="240"/>
      <c r="C297" s="25">
        <v>2</v>
      </c>
      <c r="D297" s="93">
        <v>45097</v>
      </c>
      <c r="E297" s="141" t="s">
        <v>306</v>
      </c>
      <c r="F297" s="156"/>
      <c r="G297" s="138"/>
      <c r="H297" s="138"/>
      <c r="I297" s="141"/>
      <c r="J297" s="141"/>
      <c r="K297" s="141"/>
      <c r="L297" s="141"/>
      <c r="M297" s="141"/>
      <c r="N297" s="141"/>
      <c r="O297" s="141"/>
      <c r="P297" s="141"/>
      <c r="Q297" s="141"/>
      <c r="R297" s="141"/>
      <c r="S297" s="141"/>
      <c r="T297" s="141"/>
      <c r="U297" s="141"/>
      <c r="V297" s="141"/>
    </row>
    <row r="298" spans="1:22" ht="37.5" customHeight="1" x14ac:dyDescent="0.25">
      <c r="A298" s="239"/>
      <c r="B298" s="240"/>
      <c r="C298" s="25">
        <v>3</v>
      </c>
      <c r="D298" s="93">
        <v>45098</v>
      </c>
      <c r="E298" s="141" t="s">
        <v>307</v>
      </c>
      <c r="F298" s="156"/>
      <c r="G298" s="138"/>
      <c r="H298" s="138"/>
      <c r="I298" s="141"/>
      <c r="J298" s="141"/>
      <c r="K298" s="141"/>
      <c r="L298" s="141"/>
      <c r="M298" s="141"/>
      <c r="N298" s="141"/>
      <c r="O298" s="141"/>
      <c r="P298" s="141"/>
      <c r="Q298" s="141"/>
      <c r="R298" s="141"/>
      <c r="S298" s="141"/>
      <c r="T298" s="141"/>
      <c r="U298" s="141"/>
      <c r="V298" s="141"/>
    </row>
    <row r="299" spans="1:22" ht="37.5" customHeight="1" x14ac:dyDescent="0.25">
      <c r="A299" s="239"/>
      <c r="B299" s="240"/>
      <c r="C299" s="25">
        <v>4</v>
      </c>
      <c r="D299" s="93">
        <v>45099</v>
      </c>
      <c r="E299" s="141" t="s">
        <v>308</v>
      </c>
      <c r="F299" s="156"/>
      <c r="G299" s="138"/>
      <c r="H299" s="138"/>
      <c r="I299" s="141"/>
      <c r="J299" s="141"/>
      <c r="K299" s="141"/>
      <c r="L299" s="141"/>
      <c r="M299" s="141"/>
      <c r="N299" s="141"/>
      <c r="O299" s="141"/>
      <c r="P299" s="141"/>
      <c r="Q299" s="141"/>
      <c r="R299" s="141"/>
      <c r="S299" s="141"/>
      <c r="T299" s="141"/>
      <c r="U299" s="141"/>
      <c r="V299" s="141"/>
    </row>
    <row r="300" spans="1:22" ht="37.5" customHeight="1" x14ac:dyDescent="0.25">
      <c r="A300" s="239"/>
      <c r="B300" s="240"/>
      <c r="C300" s="25">
        <v>5</v>
      </c>
      <c r="D300" s="93">
        <v>45100</v>
      </c>
      <c r="E300" s="141" t="s">
        <v>309</v>
      </c>
      <c r="F300" s="156"/>
      <c r="G300" s="138"/>
      <c r="H300" s="138"/>
      <c r="I300" s="141"/>
      <c r="J300" s="141"/>
      <c r="K300" s="141"/>
      <c r="L300" s="141"/>
      <c r="M300" s="141"/>
      <c r="N300" s="141"/>
      <c r="O300" s="141"/>
      <c r="P300" s="141"/>
      <c r="Q300" s="141"/>
      <c r="R300" s="141"/>
      <c r="S300" s="141"/>
      <c r="T300" s="141"/>
      <c r="U300" s="141"/>
      <c r="V300" s="141"/>
    </row>
    <row r="301" spans="1:22" ht="37.5" customHeight="1" x14ac:dyDescent="0.25">
      <c r="A301" s="239"/>
      <c r="B301" s="240"/>
      <c r="C301" s="25">
        <v>6</v>
      </c>
      <c r="D301" s="93">
        <v>45101</v>
      </c>
      <c r="E301" s="141" t="s">
        <v>310</v>
      </c>
      <c r="F301" s="139" t="s">
        <v>262</v>
      </c>
      <c r="G301" s="138"/>
      <c r="H301" s="138"/>
      <c r="I301" s="141"/>
      <c r="J301" s="141"/>
      <c r="K301" s="141"/>
      <c r="L301" s="141"/>
      <c r="M301" s="141"/>
      <c r="N301" s="141"/>
      <c r="O301" s="141"/>
      <c r="P301" s="141"/>
      <c r="Q301" s="141"/>
      <c r="R301" s="141"/>
      <c r="S301" s="141"/>
      <c r="T301" s="141"/>
      <c r="U301" s="141"/>
      <c r="V301" s="141"/>
    </row>
    <row r="302" spans="1:22" ht="37.5" customHeight="1" x14ac:dyDescent="0.25">
      <c r="A302" s="239"/>
      <c r="B302" s="240"/>
      <c r="C302" s="25">
        <v>7</v>
      </c>
      <c r="D302" s="93">
        <v>45102</v>
      </c>
      <c r="E302" s="141" t="s">
        <v>311</v>
      </c>
      <c r="F302" s="139" t="s">
        <v>852</v>
      </c>
      <c r="G302" s="138"/>
      <c r="H302" s="138"/>
      <c r="I302" s="141"/>
      <c r="J302" s="141"/>
      <c r="K302" s="141"/>
      <c r="L302" s="141"/>
      <c r="M302" s="141"/>
      <c r="N302" s="141"/>
      <c r="O302" s="141"/>
      <c r="P302" s="141"/>
      <c r="Q302" s="141"/>
      <c r="R302" s="141"/>
      <c r="S302" s="141"/>
      <c r="T302" s="141"/>
      <c r="U302" s="141"/>
      <c r="V302" s="141"/>
    </row>
    <row r="303" spans="1:22" ht="37.5" customHeight="1" x14ac:dyDescent="0.25">
      <c r="A303" s="239"/>
      <c r="B303" s="240" t="s">
        <v>440</v>
      </c>
      <c r="C303" s="98">
        <v>1</v>
      </c>
      <c r="D303" s="93">
        <v>45103</v>
      </c>
      <c r="E303" s="141" t="s">
        <v>305</v>
      </c>
      <c r="F303" s="156"/>
      <c r="G303" s="138"/>
      <c r="H303" s="138"/>
      <c r="I303" s="141"/>
      <c r="J303" s="141"/>
      <c r="K303" s="141"/>
      <c r="L303" s="141"/>
      <c r="M303" s="141"/>
      <c r="N303" s="141"/>
      <c r="O303" s="141"/>
      <c r="P303" s="141"/>
      <c r="Q303" s="141"/>
      <c r="R303" s="141"/>
      <c r="S303" s="141"/>
      <c r="T303" s="141"/>
      <c r="U303" s="141"/>
      <c r="V303" s="141"/>
    </row>
    <row r="304" spans="1:22" ht="37.5" customHeight="1" x14ac:dyDescent="0.25">
      <c r="A304" s="239"/>
      <c r="B304" s="240"/>
      <c r="C304" s="98">
        <v>2</v>
      </c>
      <c r="D304" s="93">
        <v>45104</v>
      </c>
      <c r="E304" s="141" t="s">
        <v>306</v>
      </c>
      <c r="F304" s="156"/>
      <c r="G304" s="138"/>
      <c r="H304" s="138"/>
      <c r="I304" s="141"/>
      <c r="J304" s="141"/>
      <c r="K304" s="141"/>
      <c r="L304" s="141"/>
      <c r="M304" s="141"/>
      <c r="N304" s="141"/>
      <c r="O304" s="141"/>
      <c r="P304" s="141"/>
      <c r="Q304" s="141"/>
      <c r="R304" s="141"/>
      <c r="S304" s="141"/>
      <c r="T304" s="141"/>
      <c r="U304" s="141"/>
      <c r="V304" s="141"/>
    </row>
    <row r="305" spans="1:22" ht="37.5" customHeight="1" x14ac:dyDescent="0.25">
      <c r="A305" s="239"/>
      <c r="B305" s="240"/>
      <c r="C305" s="98">
        <v>3</v>
      </c>
      <c r="D305" s="93">
        <v>45105</v>
      </c>
      <c r="E305" s="141" t="s">
        <v>307</v>
      </c>
      <c r="F305" s="156" t="s">
        <v>568</v>
      </c>
      <c r="G305" s="138"/>
      <c r="H305" s="138"/>
      <c r="I305" s="141"/>
      <c r="J305" s="141"/>
      <c r="K305" s="141"/>
      <c r="L305" s="141"/>
      <c r="M305" s="141"/>
      <c r="N305" s="141"/>
      <c r="O305" s="141"/>
      <c r="P305" s="141"/>
      <c r="Q305" s="141"/>
      <c r="R305" s="141"/>
      <c r="S305" s="141"/>
      <c r="T305" s="141"/>
      <c r="U305" s="141"/>
      <c r="V305" s="141"/>
    </row>
    <row r="306" spans="1:22" ht="37.5" customHeight="1" x14ac:dyDescent="0.25">
      <c r="A306" s="239"/>
      <c r="B306" s="240"/>
      <c r="C306" s="98">
        <v>4</v>
      </c>
      <c r="D306" s="93">
        <v>45106</v>
      </c>
      <c r="E306" s="141" t="s">
        <v>308</v>
      </c>
      <c r="F306" s="156" t="s">
        <v>568</v>
      </c>
      <c r="G306" s="138"/>
      <c r="H306" s="138"/>
      <c r="I306" s="141"/>
      <c r="J306" s="141"/>
      <c r="K306" s="141"/>
      <c r="L306" s="141"/>
      <c r="M306" s="141"/>
      <c r="N306" s="141"/>
      <c r="O306" s="141"/>
      <c r="P306" s="141"/>
      <c r="Q306" s="141"/>
      <c r="R306" s="141"/>
      <c r="S306" s="141"/>
      <c r="T306" s="141"/>
      <c r="U306" s="141"/>
      <c r="V306" s="141"/>
    </row>
    <row r="307" spans="1:22" ht="37.5" customHeight="1" x14ac:dyDescent="0.25">
      <c r="A307" s="239"/>
      <c r="B307" s="240"/>
      <c r="C307" s="98">
        <v>5</v>
      </c>
      <c r="D307" s="93">
        <v>45107</v>
      </c>
      <c r="E307" s="141" t="s">
        <v>309</v>
      </c>
      <c r="F307" s="156" t="s">
        <v>568</v>
      </c>
      <c r="G307" s="138"/>
      <c r="H307" s="138"/>
      <c r="I307" s="141"/>
      <c r="J307" s="141"/>
      <c r="K307" s="141"/>
      <c r="L307" s="141"/>
      <c r="M307" s="141"/>
      <c r="N307" s="141"/>
      <c r="O307" s="141"/>
      <c r="P307" s="141"/>
      <c r="Q307" s="141"/>
      <c r="R307" s="141"/>
      <c r="S307" s="141"/>
      <c r="T307" s="141"/>
      <c r="U307" s="141"/>
      <c r="V307" s="141"/>
    </row>
    <row r="308" spans="1:22" ht="37.5" customHeight="1" x14ac:dyDescent="0.25">
      <c r="A308" s="239"/>
      <c r="B308" s="240"/>
      <c r="C308" s="98">
        <v>6</v>
      </c>
      <c r="D308" s="93">
        <v>45108</v>
      </c>
      <c r="E308" s="141" t="s">
        <v>310</v>
      </c>
      <c r="F308" s="156" t="s">
        <v>568</v>
      </c>
      <c r="G308" s="138"/>
      <c r="H308" s="138"/>
      <c r="I308" s="141"/>
      <c r="J308" s="141"/>
      <c r="K308" s="141"/>
      <c r="L308" s="141"/>
      <c r="M308" s="141"/>
      <c r="N308" s="141"/>
      <c r="O308" s="141"/>
      <c r="P308" s="141"/>
      <c r="Q308" s="141"/>
      <c r="R308" s="141"/>
      <c r="S308" s="141"/>
      <c r="T308" s="141"/>
      <c r="U308" s="141"/>
      <c r="V308" s="141"/>
    </row>
    <row r="309" spans="1:22" ht="37.5" customHeight="1" x14ac:dyDescent="0.25">
      <c r="A309" s="239"/>
      <c r="B309" s="240"/>
      <c r="C309" s="98">
        <v>7</v>
      </c>
      <c r="D309" s="93">
        <v>45109</v>
      </c>
      <c r="E309" s="141" t="s">
        <v>311</v>
      </c>
      <c r="F309" s="156"/>
      <c r="G309" s="138"/>
      <c r="H309" s="138"/>
      <c r="I309" s="141"/>
      <c r="J309" s="141"/>
      <c r="K309" s="141"/>
      <c r="L309" s="141"/>
      <c r="M309" s="141"/>
      <c r="N309" s="141"/>
      <c r="O309" s="141"/>
      <c r="P309" s="141"/>
      <c r="Q309" s="141"/>
      <c r="R309" s="141"/>
      <c r="S309" s="141"/>
      <c r="T309" s="141"/>
      <c r="U309" s="141"/>
      <c r="V309" s="141"/>
    </row>
  </sheetData>
  <mergeCells count="80">
    <mergeCell ref="G290:V290"/>
    <mergeCell ref="G291:V291"/>
    <mergeCell ref="G292:V292"/>
    <mergeCell ref="S241:S242"/>
    <mergeCell ref="I248:I249"/>
    <mergeCell ref="I241:I242"/>
    <mergeCell ref="G278:V278"/>
    <mergeCell ref="G279:V279"/>
    <mergeCell ref="G280:V280"/>
    <mergeCell ref="G281:V281"/>
    <mergeCell ref="G282:V282"/>
    <mergeCell ref="G283:V283"/>
    <mergeCell ref="G284:V284"/>
    <mergeCell ref="G285:V285"/>
    <mergeCell ref="G286:V286"/>
    <mergeCell ref="G287:V287"/>
    <mergeCell ref="I163:I165"/>
    <mergeCell ref="Q164:Q165"/>
    <mergeCell ref="I177:I179"/>
    <mergeCell ref="Q178:Q179"/>
    <mergeCell ref="I234:I235"/>
    <mergeCell ref="I149:I151"/>
    <mergeCell ref="Q150:Q151"/>
    <mergeCell ref="S150:S151"/>
    <mergeCell ref="A275:A309"/>
    <mergeCell ref="B275:B281"/>
    <mergeCell ref="B282:B288"/>
    <mergeCell ref="B289:B295"/>
    <mergeCell ref="B296:B302"/>
    <mergeCell ref="B303:B309"/>
    <mergeCell ref="B240:B246"/>
    <mergeCell ref="A247:A274"/>
    <mergeCell ref="B247:B253"/>
    <mergeCell ref="B254:B260"/>
    <mergeCell ref="B261:B267"/>
    <mergeCell ref="B268:B274"/>
    <mergeCell ref="A184:A211"/>
    <mergeCell ref="B184:B190"/>
    <mergeCell ref="B191:B197"/>
    <mergeCell ref="B198:B204"/>
    <mergeCell ref="B205:B211"/>
    <mergeCell ref="A212:A246"/>
    <mergeCell ref="B212:B218"/>
    <mergeCell ref="B219:B225"/>
    <mergeCell ref="B226:B232"/>
    <mergeCell ref="B233:B239"/>
    <mergeCell ref="B149:B155"/>
    <mergeCell ref="A156:A183"/>
    <mergeCell ref="B156:B162"/>
    <mergeCell ref="B163:B169"/>
    <mergeCell ref="B170:B176"/>
    <mergeCell ref="B177:B183"/>
    <mergeCell ref="A121:A155"/>
    <mergeCell ref="B121:B127"/>
    <mergeCell ref="B128:B134"/>
    <mergeCell ref="B135:B141"/>
    <mergeCell ref="B142:B148"/>
    <mergeCell ref="B44:B50"/>
    <mergeCell ref="B51:B57"/>
    <mergeCell ref="A93:A120"/>
    <mergeCell ref="B93:B99"/>
    <mergeCell ref="B100:B106"/>
    <mergeCell ref="B107:B113"/>
    <mergeCell ref="B114:B120"/>
    <mergeCell ref="G288:V288"/>
    <mergeCell ref="G289:V289"/>
    <mergeCell ref="A2:A29"/>
    <mergeCell ref="B2:B8"/>
    <mergeCell ref="B9:B15"/>
    <mergeCell ref="B16:B22"/>
    <mergeCell ref="B23:B29"/>
    <mergeCell ref="B58:B64"/>
    <mergeCell ref="A65:A92"/>
    <mergeCell ref="B65:B71"/>
    <mergeCell ref="B72:B78"/>
    <mergeCell ref="B79:B85"/>
    <mergeCell ref="B86:B92"/>
    <mergeCell ref="A30:A64"/>
    <mergeCell ref="B30:B36"/>
    <mergeCell ref="B37:B43"/>
  </mergeCells>
  <pageMargins left="3.937007874015748E-2" right="3.937007874015748E-2" top="0.15748031496062992" bottom="0.15748031496062992" header="0.31496062992125984" footer="0.31496062992125984"/>
  <pageSetup paperSize="9" scale="60" orientation="portrait" horizontalDpi="1200" verticalDpi="1200" r:id="rId1"/>
  <headerFooter>
    <oddFooter>&amp;L&amp;P</oddFooter>
  </headerFooter>
  <rowBreaks count="8" manualBreakCount="8">
    <brk id="29" max="21" man="1"/>
    <brk id="64" max="21" man="1"/>
    <brk id="92" max="16383" man="1"/>
    <brk id="120" max="16383" man="1"/>
    <brk id="155" max="21" man="1"/>
    <brk id="183" max="16383" man="1"/>
    <brk id="211" max="16383" man="1"/>
    <brk id="274"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09"/>
  <sheetViews>
    <sheetView view="pageBreakPreview" zoomScale="90" zoomScaleNormal="100" zoomScaleSheetLayoutView="90" workbookViewId="0">
      <pane ySplit="1" topLeftCell="A2" activePane="bottomLeft" state="frozen"/>
      <selection pane="bottomLeft" activeCell="O6" sqref="O6"/>
    </sheetView>
  </sheetViews>
  <sheetFormatPr defaultRowHeight="46.5" customHeight="1" x14ac:dyDescent="0.25"/>
  <cols>
    <col min="1" max="1" width="3.42578125" style="31" customWidth="1"/>
    <col min="2" max="2" width="4.85546875" style="70" customWidth="1"/>
    <col min="3" max="3" width="3.5703125" style="71" bestFit="1" customWidth="1"/>
    <col min="4" max="4" width="8.5703125" style="72" bestFit="1" customWidth="1"/>
    <col min="5" max="5" width="8" style="71" bestFit="1" customWidth="1"/>
    <col min="6" max="6" width="9.28515625" style="3" customWidth="1"/>
    <col min="7" max="7" width="8.7109375" style="31" customWidth="1"/>
    <col min="8" max="8" width="10.140625" style="31" customWidth="1"/>
    <col min="9" max="9" width="11.42578125" style="31" customWidth="1"/>
    <col min="10" max="10" width="3.42578125" style="31" bestFit="1" customWidth="1"/>
    <col min="11" max="11" width="13.7109375" style="31" customWidth="1"/>
    <col min="12" max="12" width="3.42578125" style="31" bestFit="1" customWidth="1"/>
    <col min="13" max="13" width="11.28515625" style="31" customWidth="1"/>
    <col min="14" max="14" width="3.42578125" style="31" bestFit="1" customWidth="1"/>
    <col min="15" max="15" width="10.140625" style="31" customWidth="1"/>
    <col min="16" max="16" width="3.42578125" style="31" bestFit="1" customWidth="1"/>
    <col min="17" max="17" width="10.140625" style="31" customWidth="1"/>
    <col min="18" max="18" width="3.5703125" style="31" bestFit="1" customWidth="1"/>
    <col min="19" max="19" width="11.42578125" style="31" customWidth="1"/>
    <col min="20" max="20" width="3.5703125" style="31" bestFit="1" customWidth="1"/>
    <col min="21" max="21" width="13.42578125" style="31" customWidth="1"/>
    <col min="22" max="22" width="3.5703125" style="31" bestFit="1" customWidth="1"/>
  </cols>
  <sheetData>
    <row r="1" spans="1:22" ht="46.5" customHeight="1" x14ac:dyDescent="0.25">
      <c r="A1" s="126" t="s">
        <v>342</v>
      </c>
      <c r="B1" s="64" t="s">
        <v>444</v>
      </c>
      <c r="C1" s="65" t="s">
        <v>338</v>
      </c>
      <c r="D1" s="66" t="s">
        <v>339</v>
      </c>
      <c r="E1" s="65" t="s">
        <v>340</v>
      </c>
      <c r="F1" s="64" t="s">
        <v>341</v>
      </c>
      <c r="G1" s="126" t="s">
        <v>463</v>
      </c>
      <c r="H1" s="68" t="s">
        <v>462</v>
      </c>
      <c r="I1" s="68" t="s">
        <v>851</v>
      </c>
      <c r="J1" s="68" t="s">
        <v>445</v>
      </c>
      <c r="K1" s="68" t="s">
        <v>446</v>
      </c>
      <c r="L1" s="68" t="s">
        <v>445</v>
      </c>
      <c r="M1" s="68" t="s">
        <v>846</v>
      </c>
      <c r="N1" s="68" t="s">
        <v>445</v>
      </c>
      <c r="O1" s="68" t="s">
        <v>847</v>
      </c>
      <c r="P1" s="68" t="s">
        <v>445</v>
      </c>
      <c r="Q1" s="68" t="s">
        <v>848</v>
      </c>
      <c r="R1" s="68" t="s">
        <v>445</v>
      </c>
      <c r="S1" s="68" t="s">
        <v>849</v>
      </c>
      <c r="T1" s="68" t="s">
        <v>445</v>
      </c>
      <c r="U1" s="68" t="s">
        <v>850</v>
      </c>
      <c r="V1" s="68" t="s">
        <v>445</v>
      </c>
    </row>
    <row r="2" spans="1:22" ht="46.5" customHeight="1" x14ac:dyDescent="0.25">
      <c r="A2" s="236" t="s">
        <v>329</v>
      </c>
      <c r="B2" s="237" t="s">
        <v>436</v>
      </c>
      <c r="C2" s="25">
        <v>1</v>
      </c>
      <c r="D2" s="69">
        <v>44802</v>
      </c>
      <c r="E2" s="25" t="s">
        <v>305</v>
      </c>
      <c r="F2" s="4"/>
      <c r="G2" s="125"/>
      <c r="H2" s="125"/>
      <c r="I2" s="125"/>
      <c r="J2" s="125"/>
      <c r="K2" s="125"/>
      <c r="L2" s="125"/>
      <c r="M2" s="125"/>
      <c r="N2" s="125"/>
      <c r="O2" s="125"/>
      <c r="P2" s="125"/>
      <c r="Q2" s="125"/>
      <c r="R2" s="125"/>
      <c r="S2" s="125"/>
      <c r="T2" s="125"/>
      <c r="U2" s="125"/>
      <c r="V2" s="125"/>
    </row>
    <row r="3" spans="1:22" ht="46.5" customHeight="1" x14ac:dyDescent="0.25">
      <c r="A3" s="236"/>
      <c r="B3" s="237"/>
      <c r="C3" s="25">
        <v>2</v>
      </c>
      <c r="D3" s="69">
        <v>44803</v>
      </c>
      <c r="E3" s="25" t="s">
        <v>306</v>
      </c>
      <c r="F3" s="4" t="s">
        <v>838</v>
      </c>
      <c r="G3" s="125"/>
      <c r="H3" s="125"/>
      <c r="I3" s="125"/>
      <c r="J3" s="125"/>
      <c r="K3" s="125"/>
      <c r="L3" s="125"/>
      <c r="M3" s="125"/>
      <c r="N3" s="125"/>
      <c r="O3" s="125"/>
      <c r="P3" s="125"/>
      <c r="Q3" s="125"/>
      <c r="R3" s="125"/>
      <c r="S3" s="125"/>
      <c r="T3" s="125"/>
      <c r="U3" s="125"/>
      <c r="V3" s="125"/>
    </row>
    <row r="4" spans="1:22" ht="46.5" customHeight="1" x14ac:dyDescent="0.25">
      <c r="A4" s="236"/>
      <c r="B4" s="237"/>
      <c r="C4" s="25">
        <v>3</v>
      </c>
      <c r="D4" s="69">
        <v>44804</v>
      </c>
      <c r="E4" s="25" t="s">
        <v>307</v>
      </c>
      <c r="F4" s="4"/>
      <c r="G4" s="125"/>
      <c r="H4" s="125"/>
      <c r="I4" s="125"/>
      <c r="J4" s="125"/>
      <c r="K4" s="125"/>
      <c r="L4" s="125"/>
      <c r="M4" s="125"/>
      <c r="N4" s="125"/>
      <c r="O4" s="125"/>
      <c r="P4" s="125"/>
      <c r="Q4" s="125"/>
      <c r="R4" s="125"/>
      <c r="S4" s="125"/>
      <c r="T4" s="125"/>
      <c r="U4" s="125"/>
      <c r="V4" s="125"/>
    </row>
    <row r="5" spans="1:22" ht="46.5" customHeight="1" x14ac:dyDescent="0.25">
      <c r="A5" s="236"/>
      <c r="B5" s="237"/>
      <c r="C5" s="25">
        <v>4</v>
      </c>
      <c r="D5" s="69">
        <v>44805</v>
      </c>
      <c r="E5" s="25" t="s">
        <v>308</v>
      </c>
      <c r="F5" s="4"/>
      <c r="G5" s="125"/>
      <c r="H5" s="125"/>
      <c r="I5" s="125"/>
      <c r="J5" s="125"/>
      <c r="K5" s="125"/>
      <c r="L5" s="125"/>
      <c r="M5" s="125"/>
      <c r="N5" s="125"/>
      <c r="O5" s="125"/>
      <c r="P5" s="125"/>
      <c r="Q5" s="125"/>
      <c r="R5" s="125"/>
      <c r="S5" s="125"/>
      <c r="T5" s="125"/>
      <c r="U5" s="125"/>
      <c r="V5" s="125"/>
    </row>
    <row r="6" spans="1:22" ht="46.5" customHeight="1" x14ac:dyDescent="0.25">
      <c r="A6" s="236"/>
      <c r="B6" s="237"/>
      <c r="C6" s="25">
        <v>5</v>
      </c>
      <c r="D6" s="69">
        <v>44806</v>
      </c>
      <c r="E6" s="25" t="s">
        <v>309</v>
      </c>
      <c r="F6" s="4"/>
      <c r="G6" s="125"/>
      <c r="H6" s="125"/>
      <c r="I6" s="125"/>
      <c r="J6" s="125"/>
      <c r="K6" s="125"/>
      <c r="L6" s="125"/>
      <c r="M6" s="125"/>
      <c r="N6" s="125"/>
      <c r="O6" s="125"/>
      <c r="P6" s="125"/>
      <c r="Q6" s="125"/>
      <c r="R6" s="125"/>
      <c r="S6" s="125"/>
      <c r="T6" s="125"/>
      <c r="U6" s="125"/>
      <c r="V6" s="125"/>
    </row>
    <row r="7" spans="1:22" ht="46.5" customHeight="1" x14ac:dyDescent="0.25">
      <c r="A7" s="236"/>
      <c r="B7" s="237"/>
      <c r="C7" s="25">
        <v>6</v>
      </c>
      <c r="D7" s="69">
        <v>44807</v>
      </c>
      <c r="E7" s="25" t="s">
        <v>310</v>
      </c>
      <c r="F7" s="4"/>
      <c r="G7" s="125"/>
      <c r="H7" s="125"/>
      <c r="I7" s="125"/>
      <c r="J7" s="125"/>
      <c r="K7" s="125"/>
      <c r="L7" s="125"/>
      <c r="M7" s="125"/>
      <c r="N7" s="125"/>
      <c r="O7" s="125"/>
      <c r="P7" s="125"/>
      <c r="Q7" s="125"/>
      <c r="R7" s="125"/>
      <c r="S7" s="125"/>
      <c r="T7" s="125"/>
      <c r="U7" s="125"/>
      <c r="V7" s="125"/>
    </row>
    <row r="8" spans="1:22" ht="46.5" customHeight="1" x14ac:dyDescent="0.25">
      <c r="A8" s="236"/>
      <c r="B8" s="237"/>
      <c r="C8" s="25">
        <v>7</v>
      </c>
      <c r="D8" s="69">
        <v>44808</v>
      </c>
      <c r="E8" s="25" t="s">
        <v>311</v>
      </c>
      <c r="F8" s="4"/>
      <c r="G8" s="125"/>
      <c r="H8" s="125"/>
      <c r="I8" s="125"/>
      <c r="J8" s="125"/>
      <c r="K8" s="125"/>
      <c r="L8" s="125"/>
      <c r="M8" s="125"/>
      <c r="N8" s="125"/>
      <c r="O8" s="125"/>
      <c r="P8" s="125"/>
      <c r="Q8" s="125"/>
      <c r="R8" s="125"/>
      <c r="S8" s="125"/>
      <c r="T8" s="125"/>
      <c r="U8" s="125"/>
      <c r="V8" s="125"/>
    </row>
    <row r="9" spans="1:22" ht="46.5" customHeight="1" x14ac:dyDescent="0.25">
      <c r="A9" s="236"/>
      <c r="B9" s="237" t="s">
        <v>437</v>
      </c>
      <c r="C9" s="98">
        <v>1</v>
      </c>
      <c r="D9" s="118">
        <v>44809</v>
      </c>
      <c r="E9" s="98" t="s">
        <v>305</v>
      </c>
      <c r="F9" s="119"/>
      <c r="G9" s="117"/>
      <c r="H9" s="117"/>
      <c r="I9" s="117"/>
      <c r="J9" s="117"/>
      <c r="K9" s="117"/>
      <c r="L9" s="117"/>
      <c r="M9" s="117"/>
      <c r="N9" s="117"/>
      <c r="O9" s="117"/>
      <c r="P9" s="117"/>
      <c r="Q9" s="117"/>
      <c r="R9" s="117"/>
      <c r="S9" s="117"/>
      <c r="T9" s="117"/>
      <c r="U9" s="117"/>
      <c r="V9" s="117"/>
    </row>
    <row r="10" spans="1:22" ht="46.5" customHeight="1" x14ac:dyDescent="0.25">
      <c r="A10" s="236"/>
      <c r="B10" s="237"/>
      <c r="C10" s="98">
        <v>2</v>
      </c>
      <c r="D10" s="118">
        <v>44810</v>
      </c>
      <c r="E10" s="98" t="s">
        <v>306</v>
      </c>
      <c r="F10" s="119"/>
      <c r="G10" s="117"/>
      <c r="H10" s="117"/>
      <c r="I10" s="117"/>
      <c r="J10" s="117"/>
      <c r="K10" s="117"/>
      <c r="L10" s="117"/>
      <c r="M10" s="117"/>
      <c r="N10" s="117"/>
      <c r="O10" s="117"/>
      <c r="P10" s="117"/>
      <c r="Q10" s="117"/>
      <c r="R10" s="117"/>
      <c r="S10" s="117"/>
      <c r="T10" s="117"/>
      <c r="U10" s="117"/>
      <c r="V10" s="117"/>
    </row>
    <row r="11" spans="1:22" ht="46.5" customHeight="1" x14ac:dyDescent="0.25">
      <c r="A11" s="236"/>
      <c r="B11" s="237"/>
      <c r="C11" s="98">
        <v>3</v>
      </c>
      <c r="D11" s="118">
        <v>44811</v>
      </c>
      <c r="E11" s="98" t="s">
        <v>307</v>
      </c>
      <c r="F11" s="119"/>
      <c r="G11" s="117"/>
      <c r="H11" s="117"/>
      <c r="I11" s="117"/>
      <c r="J11" s="117"/>
      <c r="K11" s="117"/>
      <c r="L11" s="117"/>
      <c r="M11" s="117"/>
      <c r="N11" s="117"/>
      <c r="O11" s="117"/>
      <c r="P11" s="117"/>
      <c r="Q11" s="117"/>
      <c r="R11" s="117"/>
      <c r="S11" s="117"/>
      <c r="T11" s="117"/>
      <c r="U11" s="117"/>
      <c r="V11" s="117"/>
    </row>
    <row r="12" spans="1:22" ht="46.5" customHeight="1" x14ac:dyDescent="0.25">
      <c r="A12" s="236"/>
      <c r="B12" s="237"/>
      <c r="C12" s="98">
        <v>4</v>
      </c>
      <c r="D12" s="118">
        <v>44812</v>
      </c>
      <c r="E12" s="98" t="s">
        <v>308</v>
      </c>
      <c r="F12" s="119"/>
      <c r="G12" s="117"/>
      <c r="H12" s="117"/>
      <c r="I12" s="117"/>
      <c r="J12" s="117"/>
      <c r="K12" s="117"/>
      <c r="L12" s="117"/>
      <c r="M12" s="117"/>
      <c r="N12" s="117"/>
      <c r="O12" s="117"/>
      <c r="P12" s="117"/>
      <c r="Q12" s="117"/>
      <c r="R12" s="117"/>
      <c r="S12" s="117"/>
      <c r="T12" s="117"/>
      <c r="U12" s="117"/>
      <c r="V12" s="117"/>
    </row>
    <row r="13" spans="1:22" ht="46.5" customHeight="1" x14ac:dyDescent="0.25">
      <c r="A13" s="236"/>
      <c r="B13" s="237"/>
      <c r="C13" s="98">
        <v>5</v>
      </c>
      <c r="D13" s="118">
        <v>44813</v>
      </c>
      <c r="E13" s="98" t="s">
        <v>309</v>
      </c>
      <c r="F13" s="119"/>
      <c r="G13" s="117"/>
      <c r="H13" s="117"/>
      <c r="I13" s="117"/>
      <c r="J13" s="117"/>
      <c r="K13" s="117"/>
      <c r="L13" s="117"/>
      <c r="M13" s="117"/>
      <c r="N13" s="117"/>
      <c r="O13" s="117"/>
      <c r="P13" s="117"/>
      <c r="Q13" s="117"/>
      <c r="R13" s="117"/>
      <c r="S13" s="117"/>
      <c r="T13" s="117"/>
      <c r="U13" s="117"/>
      <c r="V13" s="117"/>
    </row>
    <row r="14" spans="1:22" ht="46.5" customHeight="1" x14ac:dyDescent="0.25">
      <c r="A14" s="236"/>
      <c r="B14" s="237"/>
      <c r="C14" s="98">
        <v>6</v>
      </c>
      <c r="D14" s="118">
        <v>44814</v>
      </c>
      <c r="E14" s="98" t="s">
        <v>310</v>
      </c>
      <c r="F14" s="119"/>
      <c r="G14" s="117"/>
      <c r="H14" s="117"/>
      <c r="I14" s="117"/>
      <c r="J14" s="117"/>
      <c r="K14" s="117"/>
      <c r="L14" s="117"/>
      <c r="M14" s="117"/>
      <c r="N14" s="117"/>
      <c r="O14" s="117"/>
      <c r="P14" s="117"/>
      <c r="Q14" s="117"/>
      <c r="R14" s="117"/>
      <c r="S14" s="117"/>
      <c r="T14" s="117"/>
      <c r="U14" s="117"/>
      <c r="V14" s="117"/>
    </row>
    <row r="15" spans="1:22" ht="46.5" customHeight="1" x14ac:dyDescent="0.25">
      <c r="A15" s="236"/>
      <c r="B15" s="237"/>
      <c r="C15" s="98">
        <v>7</v>
      </c>
      <c r="D15" s="118">
        <v>44815</v>
      </c>
      <c r="E15" s="98" t="s">
        <v>311</v>
      </c>
      <c r="F15" s="119"/>
      <c r="G15" s="117"/>
      <c r="H15" s="117"/>
      <c r="I15" s="117"/>
      <c r="J15" s="117"/>
      <c r="K15" s="117"/>
      <c r="L15" s="117"/>
      <c r="M15" s="117"/>
      <c r="N15" s="117"/>
      <c r="O15" s="117"/>
      <c r="P15" s="117"/>
      <c r="Q15" s="117"/>
      <c r="R15" s="117"/>
      <c r="S15" s="117"/>
      <c r="T15" s="117"/>
      <c r="U15" s="117"/>
      <c r="V15" s="117"/>
    </row>
    <row r="16" spans="1:22" ht="46.5" customHeight="1" x14ac:dyDescent="0.25">
      <c r="A16" s="236"/>
      <c r="B16" s="237" t="s">
        <v>438</v>
      </c>
      <c r="C16" s="25">
        <v>1</v>
      </c>
      <c r="D16" s="69">
        <v>44816</v>
      </c>
      <c r="E16" s="25" t="s">
        <v>305</v>
      </c>
      <c r="F16" s="4" t="s">
        <v>839</v>
      </c>
      <c r="G16" s="125"/>
      <c r="H16" s="125"/>
      <c r="I16" s="125"/>
      <c r="J16" s="125"/>
      <c r="K16" s="125"/>
      <c r="L16" s="125"/>
      <c r="M16" s="125"/>
      <c r="N16" s="125"/>
      <c r="O16" s="125"/>
      <c r="P16" s="125"/>
      <c r="Q16" s="125"/>
      <c r="R16" s="125"/>
      <c r="S16" s="125"/>
      <c r="T16" s="125"/>
      <c r="U16" s="125"/>
      <c r="V16" s="125"/>
    </row>
    <row r="17" spans="1:22" ht="46.5" customHeight="1" x14ac:dyDescent="0.25">
      <c r="A17" s="236"/>
      <c r="B17" s="237"/>
      <c r="C17" s="25">
        <v>2</v>
      </c>
      <c r="D17" s="69">
        <v>44817</v>
      </c>
      <c r="E17" s="25" t="s">
        <v>306</v>
      </c>
      <c r="F17" s="4"/>
      <c r="G17" s="125"/>
      <c r="H17" s="125"/>
      <c r="I17" s="125"/>
      <c r="J17" s="125"/>
      <c r="K17" s="125"/>
      <c r="L17" s="125"/>
      <c r="M17" s="125"/>
      <c r="N17" s="125"/>
      <c r="O17" s="125"/>
      <c r="P17" s="125"/>
      <c r="Q17" s="125"/>
      <c r="R17" s="125"/>
      <c r="S17" s="125"/>
      <c r="T17" s="125"/>
      <c r="U17" s="125"/>
      <c r="V17" s="125"/>
    </row>
    <row r="18" spans="1:22" ht="46.5" customHeight="1" x14ac:dyDescent="0.25">
      <c r="A18" s="236"/>
      <c r="B18" s="237"/>
      <c r="C18" s="25">
        <v>3</v>
      </c>
      <c r="D18" s="69">
        <v>44818</v>
      </c>
      <c r="E18" s="25" t="s">
        <v>307</v>
      </c>
      <c r="F18" s="4"/>
      <c r="G18" s="125"/>
      <c r="H18" s="125"/>
      <c r="I18" s="125"/>
      <c r="J18" s="125"/>
      <c r="K18" s="125"/>
      <c r="L18" s="125"/>
      <c r="M18" s="125"/>
      <c r="N18" s="125"/>
      <c r="O18" s="125"/>
      <c r="P18" s="125"/>
      <c r="Q18" s="125"/>
      <c r="R18" s="125"/>
      <c r="S18" s="125"/>
      <c r="T18" s="125"/>
      <c r="U18" s="125"/>
      <c r="V18" s="125"/>
    </row>
    <row r="19" spans="1:22" ht="46.5" customHeight="1" x14ac:dyDescent="0.25">
      <c r="A19" s="236"/>
      <c r="B19" s="237"/>
      <c r="C19" s="25">
        <v>4</v>
      </c>
      <c r="D19" s="69">
        <v>44819</v>
      </c>
      <c r="E19" s="25" t="s">
        <v>308</v>
      </c>
      <c r="F19" s="4"/>
      <c r="G19" s="125"/>
      <c r="H19" s="125"/>
      <c r="I19" s="125"/>
      <c r="J19" s="125"/>
      <c r="K19" s="125"/>
      <c r="L19" s="125"/>
      <c r="M19" s="125"/>
      <c r="N19" s="125"/>
      <c r="O19" s="125"/>
      <c r="P19" s="125"/>
      <c r="Q19" s="125"/>
      <c r="R19" s="125"/>
      <c r="S19" s="125"/>
      <c r="T19" s="125"/>
      <c r="U19" s="125"/>
      <c r="V19" s="125"/>
    </row>
    <row r="20" spans="1:22" ht="46.5" customHeight="1" x14ac:dyDescent="0.25">
      <c r="A20" s="236"/>
      <c r="B20" s="237"/>
      <c r="C20" s="25">
        <v>5</v>
      </c>
      <c r="D20" s="69">
        <v>44820</v>
      </c>
      <c r="E20" s="25" t="s">
        <v>309</v>
      </c>
      <c r="F20" s="4"/>
      <c r="G20" s="125"/>
      <c r="H20" s="125"/>
      <c r="I20" s="125"/>
      <c r="J20" s="125"/>
      <c r="K20" s="125"/>
      <c r="L20" s="125"/>
      <c r="M20" s="125"/>
      <c r="N20" s="125"/>
      <c r="O20" s="125"/>
      <c r="P20" s="125"/>
      <c r="Q20" s="125"/>
      <c r="R20" s="125"/>
      <c r="S20" s="125"/>
      <c r="T20" s="125"/>
      <c r="U20" s="125"/>
      <c r="V20" s="125"/>
    </row>
    <row r="21" spans="1:22" ht="46.5" customHeight="1" x14ac:dyDescent="0.25">
      <c r="A21" s="236"/>
      <c r="B21" s="237"/>
      <c r="C21" s="25">
        <v>6</v>
      </c>
      <c r="D21" s="69">
        <v>44821</v>
      </c>
      <c r="E21" s="25" t="s">
        <v>310</v>
      </c>
      <c r="F21" s="4"/>
      <c r="G21" s="125"/>
      <c r="H21" s="125"/>
      <c r="I21" s="125"/>
      <c r="J21" s="125"/>
      <c r="K21" s="125"/>
      <c r="L21" s="125"/>
      <c r="M21" s="125"/>
      <c r="N21" s="125"/>
      <c r="O21" s="125"/>
      <c r="P21" s="125"/>
      <c r="Q21" s="125"/>
      <c r="R21" s="125"/>
      <c r="S21" s="125"/>
      <c r="T21" s="125"/>
      <c r="U21" s="125"/>
      <c r="V21" s="125"/>
    </row>
    <row r="22" spans="1:22" ht="46.5" customHeight="1" x14ac:dyDescent="0.25">
      <c r="A22" s="236"/>
      <c r="B22" s="237"/>
      <c r="C22" s="25">
        <v>7</v>
      </c>
      <c r="D22" s="69">
        <v>44822</v>
      </c>
      <c r="E22" s="25" t="s">
        <v>311</v>
      </c>
      <c r="F22" s="4"/>
      <c r="G22" s="125"/>
      <c r="H22" s="125"/>
      <c r="I22" s="125"/>
      <c r="J22" s="125"/>
      <c r="K22" s="125"/>
      <c r="L22" s="125"/>
      <c r="M22" s="125"/>
      <c r="N22" s="125"/>
      <c r="O22" s="125"/>
      <c r="P22" s="125"/>
      <c r="Q22" s="125"/>
      <c r="R22" s="125"/>
      <c r="S22" s="125"/>
      <c r="T22" s="125"/>
      <c r="U22" s="125"/>
      <c r="V22" s="125"/>
    </row>
    <row r="23" spans="1:22" ht="46.5" customHeight="1" x14ac:dyDescent="0.25">
      <c r="A23" s="236"/>
      <c r="B23" s="237" t="s">
        <v>439</v>
      </c>
      <c r="C23" s="98">
        <v>1</v>
      </c>
      <c r="D23" s="118">
        <v>44823</v>
      </c>
      <c r="E23" s="98" t="s">
        <v>305</v>
      </c>
      <c r="F23" s="119"/>
      <c r="G23" s="117"/>
      <c r="H23" s="117"/>
      <c r="I23" s="117"/>
      <c r="J23" s="117"/>
      <c r="K23" s="117"/>
      <c r="L23" s="117"/>
      <c r="M23" s="117"/>
      <c r="N23" s="117"/>
      <c r="O23" s="117"/>
      <c r="P23" s="117"/>
      <c r="Q23" s="117"/>
      <c r="R23" s="117"/>
      <c r="S23" s="117"/>
      <c r="T23" s="117"/>
      <c r="U23" s="117"/>
      <c r="V23" s="117"/>
    </row>
    <row r="24" spans="1:22" ht="46.5" customHeight="1" x14ac:dyDescent="0.25">
      <c r="A24" s="236"/>
      <c r="B24" s="237"/>
      <c r="C24" s="98">
        <v>2</v>
      </c>
      <c r="D24" s="118">
        <v>44824</v>
      </c>
      <c r="E24" s="98" t="s">
        <v>306</v>
      </c>
      <c r="F24" s="119"/>
      <c r="G24" s="117"/>
      <c r="H24" s="117"/>
      <c r="I24" s="117"/>
      <c r="J24" s="117"/>
      <c r="K24" s="117"/>
      <c r="L24" s="117"/>
      <c r="M24" s="117"/>
      <c r="N24" s="117"/>
      <c r="O24" s="117"/>
      <c r="P24" s="117"/>
      <c r="Q24" s="117"/>
      <c r="R24" s="117"/>
      <c r="S24" s="117"/>
      <c r="T24" s="117"/>
      <c r="U24" s="117"/>
      <c r="V24" s="117"/>
    </row>
    <row r="25" spans="1:22" ht="46.5" customHeight="1" x14ac:dyDescent="0.25">
      <c r="A25" s="236"/>
      <c r="B25" s="237"/>
      <c r="C25" s="98">
        <v>3</v>
      </c>
      <c r="D25" s="118">
        <v>44825</v>
      </c>
      <c r="E25" s="98" t="s">
        <v>307</v>
      </c>
      <c r="F25" s="119"/>
      <c r="G25" s="117"/>
      <c r="H25" s="117"/>
      <c r="I25" s="117"/>
      <c r="J25" s="117"/>
      <c r="K25" s="117"/>
      <c r="L25" s="117"/>
      <c r="M25" s="117"/>
      <c r="N25" s="117"/>
      <c r="O25" s="117"/>
      <c r="P25" s="117"/>
      <c r="Q25" s="117"/>
      <c r="R25" s="117"/>
      <c r="S25" s="117"/>
      <c r="T25" s="117"/>
      <c r="U25" s="117"/>
      <c r="V25" s="117"/>
    </row>
    <row r="26" spans="1:22" ht="46.5" customHeight="1" x14ac:dyDescent="0.25">
      <c r="A26" s="236"/>
      <c r="B26" s="237"/>
      <c r="C26" s="98">
        <v>4</v>
      </c>
      <c r="D26" s="118">
        <v>44826</v>
      </c>
      <c r="E26" s="98" t="s">
        <v>308</v>
      </c>
      <c r="F26" s="119"/>
      <c r="G26" s="117"/>
      <c r="H26" s="117"/>
      <c r="I26" s="117"/>
      <c r="J26" s="117"/>
      <c r="K26" s="117"/>
      <c r="L26" s="117"/>
      <c r="M26" s="117"/>
      <c r="N26" s="117"/>
      <c r="O26" s="117"/>
      <c r="P26" s="117"/>
      <c r="Q26" s="117"/>
      <c r="R26" s="117"/>
      <c r="S26" s="117"/>
      <c r="T26" s="117"/>
      <c r="U26" s="117"/>
      <c r="V26" s="117"/>
    </row>
    <row r="27" spans="1:22" ht="46.5" customHeight="1" x14ac:dyDescent="0.25">
      <c r="A27" s="236"/>
      <c r="B27" s="237"/>
      <c r="C27" s="98">
        <v>5</v>
      </c>
      <c r="D27" s="118">
        <v>44827</v>
      </c>
      <c r="E27" s="98" t="s">
        <v>309</v>
      </c>
      <c r="F27" s="119"/>
      <c r="G27" s="117"/>
      <c r="H27" s="117"/>
      <c r="I27" s="117"/>
      <c r="J27" s="117"/>
      <c r="K27" s="117"/>
      <c r="L27" s="117"/>
      <c r="M27" s="117"/>
      <c r="N27" s="117"/>
      <c r="O27" s="117"/>
      <c r="P27" s="117"/>
      <c r="Q27" s="117"/>
      <c r="R27" s="117"/>
      <c r="S27" s="117"/>
      <c r="T27" s="117"/>
      <c r="U27" s="117"/>
      <c r="V27" s="117"/>
    </row>
    <row r="28" spans="1:22" ht="46.5" customHeight="1" x14ac:dyDescent="0.25">
      <c r="A28" s="236"/>
      <c r="B28" s="237"/>
      <c r="C28" s="98">
        <v>6</v>
      </c>
      <c r="D28" s="118">
        <v>44828</v>
      </c>
      <c r="E28" s="98" t="s">
        <v>310</v>
      </c>
      <c r="F28" s="119"/>
      <c r="G28" s="117"/>
      <c r="H28" s="117"/>
      <c r="I28" s="117"/>
      <c r="J28" s="117"/>
      <c r="K28" s="117"/>
      <c r="L28" s="117"/>
      <c r="M28" s="117"/>
      <c r="N28" s="117"/>
      <c r="O28" s="117"/>
      <c r="P28" s="117"/>
      <c r="Q28" s="117"/>
      <c r="R28" s="117"/>
      <c r="S28" s="117"/>
      <c r="T28" s="117"/>
      <c r="U28" s="117"/>
      <c r="V28" s="117"/>
    </row>
    <row r="29" spans="1:22" ht="46.5" customHeight="1" x14ac:dyDescent="0.25">
      <c r="A29" s="236"/>
      <c r="B29" s="237"/>
      <c r="C29" s="98">
        <v>7</v>
      </c>
      <c r="D29" s="118">
        <v>44829</v>
      </c>
      <c r="E29" s="98" t="s">
        <v>311</v>
      </c>
      <c r="F29" s="119"/>
      <c r="G29" s="117"/>
      <c r="H29" s="117"/>
      <c r="I29" s="117"/>
      <c r="J29" s="117"/>
      <c r="K29" s="117"/>
      <c r="L29" s="117"/>
      <c r="M29" s="117"/>
      <c r="N29" s="117"/>
      <c r="O29" s="117"/>
      <c r="P29" s="117"/>
      <c r="Q29" s="117"/>
      <c r="R29" s="117"/>
      <c r="S29" s="117"/>
      <c r="T29" s="117"/>
      <c r="U29" s="117"/>
      <c r="V29" s="117"/>
    </row>
    <row r="30" spans="1:22" ht="37.5" customHeight="1" x14ac:dyDescent="0.25">
      <c r="A30" s="239" t="s">
        <v>330</v>
      </c>
      <c r="B30" s="238" t="s">
        <v>436</v>
      </c>
      <c r="C30" s="25">
        <v>1</v>
      </c>
      <c r="D30" s="69">
        <v>44830</v>
      </c>
      <c r="E30" s="25" t="s">
        <v>305</v>
      </c>
      <c r="F30" s="4"/>
      <c r="G30" s="125"/>
      <c r="H30" s="125"/>
      <c r="I30" s="125"/>
      <c r="J30" s="125"/>
      <c r="K30" s="125"/>
      <c r="L30" s="125"/>
      <c r="M30" s="125"/>
      <c r="N30" s="125"/>
      <c r="O30" s="125"/>
      <c r="P30" s="125"/>
      <c r="Q30" s="125"/>
      <c r="R30" s="125"/>
      <c r="S30" s="125"/>
      <c r="T30" s="125"/>
      <c r="U30" s="125"/>
      <c r="V30" s="125"/>
    </row>
    <row r="31" spans="1:22" ht="37.5" customHeight="1" x14ac:dyDescent="0.25">
      <c r="A31" s="239"/>
      <c r="B31" s="238"/>
      <c r="C31" s="25">
        <v>2</v>
      </c>
      <c r="D31" s="69">
        <v>44831</v>
      </c>
      <c r="E31" s="25" t="s">
        <v>306</v>
      </c>
      <c r="F31" s="4"/>
      <c r="G31" s="125"/>
      <c r="H31" s="125"/>
      <c r="I31" s="125"/>
      <c r="J31" s="125"/>
      <c r="K31" s="125"/>
      <c r="L31" s="125"/>
      <c r="M31" s="125"/>
      <c r="N31" s="125"/>
      <c r="O31" s="125"/>
      <c r="P31" s="125"/>
      <c r="Q31" s="125"/>
      <c r="R31" s="125"/>
      <c r="S31" s="125"/>
      <c r="T31" s="125"/>
      <c r="U31" s="125"/>
      <c r="V31" s="125"/>
    </row>
    <row r="32" spans="1:22" ht="37.5" customHeight="1" x14ac:dyDescent="0.25">
      <c r="A32" s="239"/>
      <c r="B32" s="238"/>
      <c r="C32" s="25">
        <v>3</v>
      </c>
      <c r="D32" s="69">
        <v>44832</v>
      </c>
      <c r="E32" s="25" t="s">
        <v>307</v>
      </c>
      <c r="F32" s="4"/>
      <c r="G32" s="125"/>
      <c r="H32" s="125"/>
      <c r="I32" s="125"/>
      <c r="J32" s="125"/>
      <c r="K32" s="125"/>
      <c r="L32" s="125"/>
      <c r="M32" s="125"/>
      <c r="N32" s="125"/>
      <c r="O32" s="125"/>
      <c r="P32" s="125"/>
      <c r="Q32" s="125"/>
      <c r="R32" s="125"/>
      <c r="S32" s="125"/>
      <c r="T32" s="125"/>
      <c r="U32" s="125"/>
      <c r="V32" s="125"/>
    </row>
    <row r="33" spans="1:22" ht="37.5" customHeight="1" x14ac:dyDescent="0.25">
      <c r="A33" s="239"/>
      <c r="B33" s="238"/>
      <c r="C33" s="25">
        <v>4</v>
      </c>
      <c r="D33" s="69">
        <v>44833</v>
      </c>
      <c r="E33" s="25" t="s">
        <v>308</v>
      </c>
      <c r="F33" s="4"/>
      <c r="G33" s="125"/>
      <c r="H33" s="125"/>
      <c r="I33" s="125"/>
      <c r="J33" s="125"/>
      <c r="K33" s="125"/>
      <c r="L33" s="125"/>
      <c r="M33" s="125"/>
      <c r="N33" s="125"/>
      <c r="O33" s="125"/>
      <c r="P33" s="125"/>
      <c r="Q33" s="125"/>
      <c r="R33" s="125"/>
      <c r="S33" s="125"/>
      <c r="T33" s="125"/>
      <c r="U33" s="125"/>
      <c r="V33" s="125"/>
    </row>
    <row r="34" spans="1:22" ht="37.5" customHeight="1" x14ac:dyDescent="0.25">
      <c r="A34" s="239"/>
      <c r="B34" s="238"/>
      <c r="C34" s="25">
        <v>5</v>
      </c>
      <c r="D34" s="69">
        <v>44834</v>
      </c>
      <c r="E34" s="25" t="s">
        <v>309</v>
      </c>
      <c r="F34" s="4"/>
      <c r="G34" s="125"/>
      <c r="H34" s="125"/>
      <c r="I34" s="125"/>
      <c r="J34" s="125"/>
      <c r="K34" s="125"/>
      <c r="L34" s="125"/>
      <c r="M34" s="125"/>
      <c r="N34" s="125"/>
      <c r="O34" s="125"/>
      <c r="P34" s="125"/>
      <c r="Q34" s="125"/>
      <c r="R34" s="125"/>
      <c r="S34" s="125"/>
      <c r="T34" s="125"/>
      <c r="U34" s="125"/>
      <c r="V34" s="125"/>
    </row>
    <row r="35" spans="1:22" ht="37.5" customHeight="1" x14ac:dyDescent="0.25">
      <c r="A35" s="239"/>
      <c r="B35" s="238"/>
      <c r="C35" s="25">
        <v>6</v>
      </c>
      <c r="D35" s="69">
        <v>44835</v>
      </c>
      <c r="E35" s="25" t="s">
        <v>310</v>
      </c>
      <c r="F35" s="4"/>
      <c r="G35" s="125"/>
      <c r="H35" s="125"/>
      <c r="I35" s="125"/>
      <c r="J35" s="125"/>
      <c r="K35" s="125"/>
      <c r="L35" s="125"/>
      <c r="M35" s="125"/>
      <c r="N35" s="125"/>
      <c r="O35" s="125"/>
      <c r="P35" s="125"/>
      <c r="Q35" s="125"/>
      <c r="R35" s="125"/>
      <c r="S35" s="125"/>
      <c r="T35" s="125"/>
      <c r="U35" s="125"/>
      <c r="V35" s="125"/>
    </row>
    <row r="36" spans="1:22" ht="37.5" customHeight="1" x14ac:dyDescent="0.25">
      <c r="A36" s="239"/>
      <c r="B36" s="238"/>
      <c r="C36" s="25">
        <v>7</v>
      </c>
      <c r="D36" s="69">
        <v>44836</v>
      </c>
      <c r="E36" s="25" t="s">
        <v>311</v>
      </c>
      <c r="F36" s="4"/>
      <c r="G36" s="125"/>
      <c r="H36" s="125"/>
      <c r="I36" s="125"/>
      <c r="J36" s="125"/>
      <c r="K36" s="125"/>
      <c r="L36" s="125"/>
      <c r="M36" s="125"/>
      <c r="N36" s="125"/>
      <c r="O36" s="125"/>
      <c r="P36" s="125"/>
      <c r="Q36" s="125"/>
      <c r="R36" s="125"/>
      <c r="S36" s="125"/>
      <c r="T36" s="125"/>
      <c r="U36" s="125"/>
      <c r="V36" s="125"/>
    </row>
    <row r="37" spans="1:22" ht="37.5" customHeight="1" x14ac:dyDescent="0.25">
      <c r="A37" s="239"/>
      <c r="B37" s="238" t="s">
        <v>437</v>
      </c>
      <c r="C37" s="98">
        <v>1</v>
      </c>
      <c r="D37" s="118">
        <v>44837</v>
      </c>
      <c r="E37" s="98" t="s">
        <v>305</v>
      </c>
      <c r="F37" s="119"/>
      <c r="G37" s="117"/>
      <c r="H37" s="117"/>
      <c r="I37" s="117"/>
      <c r="J37" s="117"/>
      <c r="K37" s="117"/>
      <c r="L37" s="117"/>
      <c r="M37" s="117"/>
      <c r="N37" s="117"/>
      <c r="O37" s="117"/>
      <c r="P37" s="117"/>
      <c r="Q37" s="117"/>
      <c r="R37" s="117"/>
      <c r="S37" s="117"/>
      <c r="T37" s="117"/>
      <c r="U37" s="117"/>
      <c r="V37" s="117"/>
    </row>
    <row r="38" spans="1:22" ht="37.5" customHeight="1" x14ac:dyDescent="0.25">
      <c r="A38" s="239"/>
      <c r="B38" s="238"/>
      <c r="C38" s="98">
        <v>2</v>
      </c>
      <c r="D38" s="118">
        <v>44838</v>
      </c>
      <c r="E38" s="98" t="s">
        <v>306</v>
      </c>
      <c r="F38" s="119"/>
      <c r="G38" s="117"/>
      <c r="H38" s="117"/>
      <c r="I38" s="117"/>
      <c r="J38" s="117"/>
      <c r="K38" s="117"/>
      <c r="L38" s="117"/>
      <c r="M38" s="117"/>
      <c r="N38" s="117"/>
      <c r="O38" s="117"/>
      <c r="P38" s="117"/>
      <c r="Q38" s="117"/>
      <c r="R38" s="117"/>
      <c r="S38" s="117"/>
      <c r="T38" s="117"/>
      <c r="U38" s="117"/>
      <c r="V38" s="117"/>
    </row>
    <row r="39" spans="1:22" ht="37.5" customHeight="1" x14ac:dyDescent="0.25">
      <c r="A39" s="239"/>
      <c r="B39" s="238"/>
      <c r="C39" s="98">
        <v>3</v>
      </c>
      <c r="D39" s="118">
        <v>44839</v>
      </c>
      <c r="E39" s="98" t="s">
        <v>307</v>
      </c>
      <c r="F39" s="119"/>
      <c r="G39" s="117"/>
      <c r="H39" s="117"/>
      <c r="I39" s="117"/>
      <c r="J39" s="117"/>
      <c r="K39" s="117"/>
      <c r="L39" s="117"/>
      <c r="M39" s="117"/>
      <c r="N39" s="117"/>
      <c r="O39" s="117"/>
      <c r="P39" s="117"/>
      <c r="Q39" s="117"/>
      <c r="R39" s="117"/>
      <c r="S39" s="117"/>
      <c r="T39" s="117"/>
      <c r="U39" s="117"/>
      <c r="V39" s="117"/>
    </row>
    <row r="40" spans="1:22" ht="37.5" customHeight="1" x14ac:dyDescent="0.25">
      <c r="A40" s="239"/>
      <c r="B40" s="238"/>
      <c r="C40" s="98">
        <v>4</v>
      </c>
      <c r="D40" s="118">
        <v>44840</v>
      </c>
      <c r="E40" s="98" t="s">
        <v>308</v>
      </c>
      <c r="F40" s="119"/>
      <c r="G40" s="117"/>
      <c r="H40" s="117"/>
      <c r="I40" s="117"/>
      <c r="J40" s="117"/>
      <c r="K40" s="117"/>
      <c r="L40" s="117"/>
      <c r="M40" s="117"/>
      <c r="N40" s="117"/>
      <c r="O40" s="117"/>
      <c r="P40" s="117"/>
      <c r="Q40" s="117"/>
      <c r="R40" s="117"/>
      <c r="S40" s="117"/>
      <c r="T40" s="117"/>
      <c r="U40" s="117"/>
      <c r="V40" s="117"/>
    </row>
    <row r="41" spans="1:22" ht="37.5" customHeight="1" x14ac:dyDescent="0.25">
      <c r="A41" s="239"/>
      <c r="B41" s="238"/>
      <c r="C41" s="98">
        <v>5</v>
      </c>
      <c r="D41" s="118">
        <v>44841</v>
      </c>
      <c r="E41" s="98" t="s">
        <v>309</v>
      </c>
      <c r="F41" s="119"/>
      <c r="G41" s="117"/>
      <c r="H41" s="117"/>
      <c r="I41" s="117"/>
      <c r="J41" s="117"/>
      <c r="K41" s="117"/>
      <c r="L41" s="117"/>
      <c r="M41" s="117"/>
      <c r="N41" s="117"/>
      <c r="O41" s="117"/>
      <c r="P41" s="117"/>
      <c r="Q41" s="117"/>
      <c r="R41" s="117"/>
      <c r="S41" s="117"/>
      <c r="T41" s="117"/>
      <c r="U41" s="117"/>
      <c r="V41" s="117"/>
    </row>
    <row r="42" spans="1:22" ht="37.5" customHeight="1" x14ac:dyDescent="0.25">
      <c r="A42" s="239"/>
      <c r="B42" s="238"/>
      <c r="C42" s="98">
        <v>6</v>
      </c>
      <c r="D42" s="118">
        <v>44842</v>
      </c>
      <c r="E42" s="98" t="s">
        <v>310</v>
      </c>
      <c r="F42" s="119"/>
      <c r="G42" s="117"/>
      <c r="H42" s="117"/>
      <c r="I42" s="117"/>
      <c r="J42" s="117"/>
      <c r="K42" s="117"/>
      <c r="L42" s="117"/>
      <c r="M42" s="117"/>
      <c r="N42" s="117"/>
      <c r="O42" s="117"/>
      <c r="P42" s="117"/>
      <c r="Q42" s="117"/>
      <c r="R42" s="117"/>
      <c r="S42" s="117"/>
      <c r="T42" s="117"/>
      <c r="U42" s="117"/>
      <c r="V42" s="117"/>
    </row>
    <row r="43" spans="1:22" ht="37.5" customHeight="1" x14ac:dyDescent="0.25">
      <c r="A43" s="239"/>
      <c r="B43" s="238"/>
      <c r="C43" s="98">
        <v>7</v>
      </c>
      <c r="D43" s="118">
        <v>44843</v>
      </c>
      <c r="E43" s="98" t="s">
        <v>311</v>
      </c>
      <c r="F43" s="119"/>
      <c r="G43" s="117"/>
      <c r="H43" s="117"/>
      <c r="I43" s="117"/>
      <c r="J43" s="117"/>
      <c r="K43" s="117"/>
      <c r="L43" s="117"/>
      <c r="M43" s="117"/>
      <c r="N43" s="117"/>
      <c r="O43" s="117"/>
      <c r="P43" s="117"/>
      <c r="Q43" s="117"/>
      <c r="R43" s="117"/>
      <c r="S43" s="117"/>
      <c r="T43" s="117"/>
      <c r="U43" s="117"/>
      <c r="V43" s="117"/>
    </row>
    <row r="44" spans="1:22" ht="37.5" customHeight="1" x14ac:dyDescent="0.25">
      <c r="A44" s="239"/>
      <c r="B44" s="238" t="s">
        <v>438</v>
      </c>
      <c r="C44" s="25">
        <v>1</v>
      </c>
      <c r="D44" s="69">
        <v>44844</v>
      </c>
      <c r="E44" s="25" t="s">
        <v>305</v>
      </c>
      <c r="F44" s="4"/>
      <c r="G44" s="125"/>
      <c r="H44" s="125"/>
      <c r="I44" s="125"/>
      <c r="J44" s="125"/>
      <c r="K44" s="125"/>
      <c r="L44" s="125"/>
      <c r="M44" s="125"/>
      <c r="N44" s="125"/>
      <c r="O44" s="125"/>
      <c r="P44" s="125"/>
      <c r="Q44" s="125"/>
      <c r="R44" s="125"/>
      <c r="S44" s="125"/>
      <c r="T44" s="125"/>
      <c r="U44" s="125"/>
      <c r="V44" s="125"/>
    </row>
    <row r="45" spans="1:22" ht="37.5" customHeight="1" x14ac:dyDescent="0.25">
      <c r="A45" s="239"/>
      <c r="B45" s="238"/>
      <c r="C45" s="25">
        <v>2</v>
      </c>
      <c r="D45" s="69">
        <v>44845</v>
      </c>
      <c r="E45" s="25" t="s">
        <v>306</v>
      </c>
      <c r="F45" s="4"/>
      <c r="G45" s="125"/>
      <c r="H45" s="125"/>
      <c r="I45" s="125"/>
      <c r="J45" s="125"/>
      <c r="K45" s="125"/>
      <c r="L45" s="125"/>
      <c r="M45" s="125"/>
      <c r="N45" s="125"/>
      <c r="O45" s="125"/>
      <c r="P45" s="125"/>
      <c r="Q45" s="125"/>
      <c r="R45" s="125"/>
      <c r="S45" s="125"/>
      <c r="T45" s="125"/>
      <c r="U45" s="125"/>
      <c r="V45" s="125"/>
    </row>
    <row r="46" spans="1:22" ht="37.5" customHeight="1" x14ac:dyDescent="0.25">
      <c r="A46" s="239"/>
      <c r="B46" s="238"/>
      <c r="C46" s="25">
        <v>3</v>
      </c>
      <c r="D46" s="69">
        <v>44846</v>
      </c>
      <c r="E46" s="25" t="s">
        <v>307</v>
      </c>
      <c r="F46" s="4"/>
      <c r="G46" s="125"/>
      <c r="H46" s="125"/>
      <c r="I46" s="125"/>
      <c r="J46" s="125"/>
      <c r="K46" s="125"/>
      <c r="L46" s="125"/>
      <c r="M46" s="125"/>
      <c r="N46" s="125"/>
      <c r="O46" s="125"/>
      <c r="P46" s="125"/>
      <c r="Q46" s="125"/>
      <c r="R46" s="125"/>
      <c r="S46" s="125"/>
      <c r="T46" s="125"/>
      <c r="U46" s="125"/>
      <c r="V46" s="125"/>
    </row>
    <row r="47" spans="1:22" ht="37.5" customHeight="1" x14ac:dyDescent="0.25">
      <c r="A47" s="239"/>
      <c r="B47" s="238"/>
      <c r="C47" s="25">
        <v>4</v>
      </c>
      <c r="D47" s="69">
        <v>44847</v>
      </c>
      <c r="E47" s="25" t="s">
        <v>308</v>
      </c>
      <c r="F47" s="4"/>
      <c r="G47" s="125"/>
      <c r="H47" s="125"/>
      <c r="I47" s="125"/>
      <c r="J47" s="125"/>
      <c r="K47" s="125"/>
      <c r="L47" s="125"/>
      <c r="M47" s="125"/>
      <c r="N47" s="125"/>
      <c r="O47" s="125"/>
      <c r="P47" s="125"/>
      <c r="Q47" s="125"/>
      <c r="R47" s="125"/>
      <c r="S47" s="125"/>
      <c r="T47" s="125"/>
      <c r="U47" s="125"/>
      <c r="V47" s="125"/>
    </row>
    <row r="48" spans="1:22" ht="37.5" customHeight="1" x14ac:dyDescent="0.25">
      <c r="A48" s="239"/>
      <c r="B48" s="238"/>
      <c r="C48" s="25">
        <v>5</v>
      </c>
      <c r="D48" s="69">
        <v>44848</v>
      </c>
      <c r="E48" s="25" t="s">
        <v>309</v>
      </c>
      <c r="F48" s="4"/>
      <c r="G48" s="125"/>
      <c r="H48" s="125"/>
      <c r="I48" s="125"/>
      <c r="J48" s="125"/>
      <c r="K48" s="125"/>
      <c r="L48" s="125"/>
      <c r="M48" s="125"/>
      <c r="N48" s="125"/>
      <c r="O48" s="125"/>
      <c r="P48" s="125"/>
      <c r="Q48" s="125"/>
      <c r="R48" s="125"/>
      <c r="S48" s="125"/>
      <c r="T48" s="125"/>
      <c r="U48" s="125"/>
      <c r="V48" s="125"/>
    </row>
    <row r="49" spans="1:22" ht="37.5" customHeight="1" x14ac:dyDescent="0.25">
      <c r="A49" s="239"/>
      <c r="B49" s="238"/>
      <c r="C49" s="25">
        <v>6</v>
      </c>
      <c r="D49" s="69">
        <v>44849</v>
      </c>
      <c r="E49" s="25" t="s">
        <v>310</v>
      </c>
      <c r="F49" s="4"/>
      <c r="G49" s="125"/>
      <c r="H49" s="125"/>
      <c r="I49" s="125"/>
      <c r="J49" s="125"/>
      <c r="K49" s="125"/>
      <c r="L49" s="125"/>
      <c r="M49" s="125"/>
      <c r="N49" s="125"/>
      <c r="O49" s="125"/>
      <c r="P49" s="125"/>
      <c r="Q49" s="125"/>
      <c r="R49" s="125"/>
      <c r="S49" s="125"/>
      <c r="T49" s="125"/>
      <c r="U49" s="125"/>
      <c r="V49" s="125"/>
    </row>
    <row r="50" spans="1:22" ht="37.5" customHeight="1" x14ac:dyDescent="0.25">
      <c r="A50" s="239"/>
      <c r="B50" s="238"/>
      <c r="C50" s="25">
        <v>7</v>
      </c>
      <c r="D50" s="69">
        <v>44850</v>
      </c>
      <c r="E50" s="25" t="s">
        <v>311</v>
      </c>
      <c r="F50" s="4"/>
      <c r="G50" s="125"/>
      <c r="H50" s="125"/>
      <c r="I50" s="125"/>
      <c r="J50" s="125"/>
      <c r="K50" s="125"/>
      <c r="L50" s="125"/>
      <c r="M50" s="125"/>
      <c r="N50" s="125"/>
      <c r="O50" s="125"/>
      <c r="P50" s="125"/>
      <c r="Q50" s="125"/>
      <c r="R50" s="125"/>
      <c r="S50" s="125"/>
      <c r="T50" s="125"/>
      <c r="U50" s="125"/>
      <c r="V50" s="125"/>
    </row>
    <row r="51" spans="1:22" ht="37.5" customHeight="1" x14ac:dyDescent="0.25">
      <c r="A51" s="239"/>
      <c r="B51" s="238" t="s">
        <v>439</v>
      </c>
      <c r="C51" s="98">
        <v>1</v>
      </c>
      <c r="D51" s="118">
        <v>44851</v>
      </c>
      <c r="E51" s="98" t="s">
        <v>305</v>
      </c>
      <c r="F51" s="119"/>
      <c r="G51" s="117"/>
      <c r="H51" s="117"/>
      <c r="I51" s="117"/>
      <c r="J51" s="117"/>
      <c r="K51" s="117"/>
      <c r="L51" s="117"/>
      <c r="M51" s="117"/>
      <c r="N51" s="117"/>
      <c r="O51" s="117"/>
      <c r="P51" s="117"/>
      <c r="Q51" s="117"/>
      <c r="R51" s="117"/>
      <c r="S51" s="117"/>
      <c r="T51" s="117"/>
      <c r="U51" s="117"/>
      <c r="V51" s="117"/>
    </row>
    <row r="52" spans="1:22" ht="37.5" customHeight="1" x14ac:dyDescent="0.25">
      <c r="A52" s="239"/>
      <c r="B52" s="238"/>
      <c r="C52" s="98">
        <v>2</v>
      </c>
      <c r="D52" s="118">
        <v>44852</v>
      </c>
      <c r="E52" s="98" t="s">
        <v>306</v>
      </c>
      <c r="F52" s="119"/>
      <c r="G52" s="117"/>
      <c r="H52" s="117"/>
      <c r="I52" s="117"/>
      <c r="J52" s="117"/>
      <c r="K52" s="117"/>
      <c r="L52" s="117"/>
      <c r="M52" s="117"/>
      <c r="N52" s="117"/>
      <c r="O52" s="117"/>
      <c r="P52" s="117"/>
      <c r="Q52" s="117"/>
      <c r="R52" s="117"/>
      <c r="S52" s="117"/>
      <c r="T52" s="117"/>
      <c r="U52" s="117"/>
      <c r="V52" s="117"/>
    </row>
    <row r="53" spans="1:22" ht="37.5" customHeight="1" x14ac:dyDescent="0.25">
      <c r="A53" s="239"/>
      <c r="B53" s="238"/>
      <c r="C53" s="98">
        <v>3</v>
      </c>
      <c r="D53" s="118">
        <v>44853</v>
      </c>
      <c r="E53" s="98" t="s">
        <v>307</v>
      </c>
      <c r="F53" s="119"/>
      <c r="G53" s="117"/>
      <c r="H53" s="117"/>
      <c r="I53" s="117"/>
      <c r="J53" s="117"/>
      <c r="K53" s="117"/>
      <c r="L53" s="117"/>
      <c r="M53" s="117"/>
      <c r="N53" s="117"/>
      <c r="O53" s="117"/>
      <c r="P53" s="117"/>
      <c r="Q53" s="117"/>
      <c r="R53" s="117"/>
      <c r="S53" s="117"/>
      <c r="T53" s="117"/>
      <c r="U53" s="117"/>
      <c r="V53" s="117"/>
    </row>
    <row r="54" spans="1:22" ht="37.5" customHeight="1" x14ac:dyDescent="0.25">
      <c r="A54" s="239"/>
      <c r="B54" s="238"/>
      <c r="C54" s="98">
        <v>4</v>
      </c>
      <c r="D54" s="118">
        <v>44854</v>
      </c>
      <c r="E54" s="98" t="s">
        <v>308</v>
      </c>
      <c r="F54" s="119"/>
      <c r="G54" s="117"/>
      <c r="H54" s="117"/>
      <c r="I54" s="117"/>
      <c r="J54" s="117"/>
      <c r="K54" s="117"/>
      <c r="L54" s="117"/>
      <c r="M54" s="117"/>
      <c r="N54" s="117"/>
      <c r="O54" s="117"/>
      <c r="P54" s="117"/>
      <c r="Q54" s="117"/>
      <c r="R54" s="117"/>
      <c r="S54" s="117"/>
      <c r="T54" s="117"/>
      <c r="U54" s="117"/>
      <c r="V54" s="117"/>
    </row>
    <row r="55" spans="1:22" ht="37.5" customHeight="1" x14ac:dyDescent="0.25">
      <c r="A55" s="239"/>
      <c r="B55" s="238"/>
      <c r="C55" s="98">
        <v>5</v>
      </c>
      <c r="D55" s="118">
        <v>44855</v>
      </c>
      <c r="E55" s="98" t="s">
        <v>309</v>
      </c>
      <c r="F55" s="119"/>
      <c r="G55" s="117"/>
      <c r="H55" s="117"/>
      <c r="I55" s="117"/>
      <c r="J55" s="117"/>
      <c r="K55" s="117"/>
      <c r="L55" s="117"/>
      <c r="M55" s="117"/>
      <c r="N55" s="117"/>
      <c r="O55" s="117"/>
      <c r="P55" s="117"/>
      <c r="Q55" s="117"/>
      <c r="R55" s="117"/>
      <c r="S55" s="117"/>
      <c r="T55" s="117"/>
      <c r="U55" s="117"/>
      <c r="V55" s="117"/>
    </row>
    <row r="56" spans="1:22" ht="37.5" customHeight="1" x14ac:dyDescent="0.25">
      <c r="A56" s="239"/>
      <c r="B56" s="238"/>
      <c r="C56" s="98">
        <v>6</v>
      </c>
      <c r="D56" s="118">
        <v>44856</v>
      </c>
      <c r="E56" s="98" t="s">
        <v>310</v>
      </c>
      <c r="F56" s="119" t="s">
        <v>569</v>
      </c>
      <c r="G56" s="117"/>
      <c r="H56" s="117"/>
      <c r="I56" s="117"/>
      <c r="J56" s="117"/>
      <c r="K56" s="117"/>
      <c r="L56" s="117"/>
      <c r="M56" s="117"/>
      <c r="N56" s="117"/>
      <c r="O56" s="117"/>
      <c r="P56" s="117"/>
      <c r="Q56" s="117"/>
      <c r="R56" s="117"/>
      <c r="S56" s="117"/>
      <c r="T56" s="117"/>
      <c r="U56" s="117"/>
      <c r="V56" s="117"/>
    </row>
    <row r="57" spans="1:22" ht="37.5" customHeight="1" x14ac:dyDescent="0.25">
      <c r="A57" s="239"/>
      <c r="B57" s="238"/>
      <c r="C57" s="98">
        <v>7</v>
      </c>
      <c r="D57" s="118">
        <v>44857</v>
      </c>
      <c r="E57" s="98" t="s">
        <v>311</v>
      </c>
      <c r="F57" s="119"/>
      <c r="G57" s="117"/>
      <c r="H57" s="117"/>
      <c r="I57" s="117"/>
      <c r="J57" s="117"/>
      <c r="K57" s="117"/>
      <c r="L57" s="117"/>
      <c r="M57" s="117"/>
      <c r="N57" s="117"/>
      <c r="O57" s="117"/>
      <c r="P57" s="117"/>
      <c r="Q57" s="117"/>
      <c r="R57" s="117"/>
      <c r="S57" s="117"/>
      <c r="T57" s="117"/>
      <c r="U57" s="117"/>
      <c r="V57" s="117"/>
    </row>
    <row r="58" spans="1:22" ht="37.5" customHeight="1" x14ac:dyDescent="0.25">
      <c r="A58" s="239"/>
      <c r="B58" s="238" t="s">
        <v>440</v>
      </c>
      <c r="C58" s="25">
        <v>1</v>
      </c>
      <c r="D58" s="69">
        <v>44858</v>
      </c>
      <c r="E58" s="25" t="s">
        <v>305</v>
      </c>
      <c r="F58" s="4"/>
      <c r="G58" s="125"/>
      <c r="H58" s="125"/>
      <c r="I58" s="125"/>
      <c r="J58" s="125"/>
      <c r="K58" s="125"/>
      <c r="L58" s="125"/>
      <c r="M58" s="125"/>
      <c r="N58" s="125"/>
      <c r="O58" s="125"/>
      <c r="P58" s="125"/>
      <c r="Q58" s="125"/>
      <c r="R58" s="125"/>
      <c r="S58" s="125"/>
      <c r="T58" s="125"/>
      <c r="U58" s="125"/>
      <c r="V58" s="125"/>
    </row>
    <row r="59" spans="1:22" ht="37.5" customHeight="1" x14ac:dyDescent="0.25">
      <c r="A59" s="239"/>
      <c r="B59" s="238"/>
      <c r="C59" s="25">
        <v>2</v>
      </c>
      <c r="D59" s="69">
        <v>44859</v>
      </c>
      <c r="E59" s="25" t="s">
        <v>306</v>
      </c>
      <c r="F59" s="4"/>
      <c r="G59" s="125"/>
      <c r="H59" s="125"/>
      <c r="I59" s="125"/>
      <c r="J59" s="125"/>
      <c r="K59" s="125"/>
      <c r="L59" s="125"/>
      <c r="M59" s="125"/>
      <c r="N59" s="125"/>
      <c r="O59" s="125"/>
      <c r="P59" s="125"/>
      <c r="Q59" s="125"/>
      <c r="R59" s="125"/>
      <c r="S59" s="125"/>
      <c r="T59" s="125"/>
      <c r="U59" s="125"/>
      <c r="V59" s="125"/>
    </row>
    <row r="60" spans="1:22" ht="37.5" customHeight="1" x14ac:dyDescent="0.25">
      <c r="A60" s="239"/>
      <c r="B60" s="238"/>
      <c r="C60" s="25">
        <v>3</v>
      </c>
      <c r="D60" s="69">
        <v>44860</v>
      </c>
      <c r="E60" s="25" t="s">
        <v>307</v>
      </c>
      <c r="F60" s="4"/>
      <c r="G60" s="125"/>
      <c r="H60" s="125"/>
      <c r="I60" s="125"/>
      <c r="J60" s="125"/>
      <c r="K60" s="125"/>
      <c r="L60" s="125"/>
      <c r="M60" s="125"/>
      <c r="N60" s="125"/>
      <c r="O60" s="125"/>
      <c r="P60" s="125"/>
      <c r="Q60" s="125"/>
      <c r="R60" s="125"/>
      <c r="S60" s="125"/>
      <c r="T60" s="125"/>
      <c r="U60" s="125"/>
      <c r="V60" s="125"/>
    </row>
    <row r="61" spans="1:22" ht="37.5" customHeight="1" x14ac:dyDescent="0.25">
      <c r="A61" s="239"/>
      <c r="B61" s="238"/>
      <c r="C61" s="25">
        <v>4</v>
      </c>
      <c r="D61" s="69">
        <v>44861</v>
      </c>
      <c r="E61" s="25" t="s">
        <v>308</v>
      </c>
      <c r="F61" s="4"/>
      <c r="G61" s="125"/>
      <c r="H61" s="125"/>
      <c r="I61" s="125"/>
      <c r="J61" s="125"/>
      <c r="K61" s="125"/>
      <c r="L61" s="125"/>
      <c r="M61" s="125"/>
      <c r="N61" s="125"/>
      <c r="O61" s="125"/>
      <c r="P61" s="125"/>
      <c r="Q61" s="125"/>
      <c r="R61" s="125"/>
      <c r="S61" s="125"/>
      <c r="T61" s="125"/>
      <c r="U61" s="125"/>
      <c r="V61" s="125"/>
    </row>
    <row r="62" spans="1:22" ht="37.5" customHeight="1" x14ac:dyDescent="0.25">
      <c r="A62" s="239"/>
      <c r="B62" s="238"/>
      <c r="C62" s="25">
        <v>5</v>
      </c>
      <c r="D62" s="69">
        <v>44862</v>
      </c>
      <c r="E62" s="25" t="s">
        <v>309</v>
      </c>
      <c r="F62" s="4"/>
      <c r="G62" s="125"/>
      <c r="H62" s="125"/>
      <c r="I62" s="125"/>
      <c r="J62" s="125"/>
      <c r="K62" s="125"/>
      <c r="L62" s="125"/>
      <c r="M62" s="125"/>
      <c r="N62" s="125"/>
      <c r="O62" s="125"/>
      <c r="P62" s="125"/>
      <c r="Q62" s="125"/>
      <c r="R62" s="125"/>
      <c r="S62" s="125"/>
      <c r="T62" s="125"/>
      <c r="U62" s="125"/>
      <c r="V62" s="125"/>
    </row>
    <row r="63" spans="1:22" ht="37.5" customHeight="1" x14ac:dyDescent="0.25">
      <c r="A63" s="239"/>
      <c r="B63" s="238"/>
      <c r="C63" s="25">
        <v>6</v>
      </c>
      <c r="D63" s="69">
        <v>44863</v>
      </c>
      <c r="E63" s="25" t="s">
        <v>310</v>
      </c>
      <c r="F63" s="4"/>
      <c r="G63" s="125"/>
      <c r="H63" s="125"/>
      <c r="I63" s="125"/>
      <c r="J63" s="125"/>
      <c r="K63" s="125"/>
      <c r="L63" s="125"/>
      <c r="M63" s="125"/>
      <c r="N63" s="125"/>
      <c r="O63" s="125"/>
      <c r="P63" s="125"/>
      <c r="Q63" s="125"/>
      <c r="R63" s="125"/>
      <c r="S63" s="125"/>
      <c r="T63" s="125"/>
      <c r="U63" s="125"/>
      <c r="V63" s="125"/>
    </row>
    <row r="64" spans="1:22" ht="37.5" customHeight="1" x14ac:dyDescent="0.25">
      <c r="A64" s="239"/>
      <c r="B64" s="238"/>
      <c r="C64" s="25">
        <v>7</v>
      </c>
      <c r="D64" s="69">
        <v>44864</v>
      </c>
      <c r="E64" s="25" t="s">
        <v>311</v>
      </c>
      <c r="F64" s="4"/>
      <c r="G64" s="125"/>
      <c r="H64" s="125"/>
      <c r="I64" s="125"/>
      <c r="J64" s="125"/>
      <c r="K64" s="125"/>
      <c r="L64" s="125"/>
      <c r="M64" s="125"/>
      <c r="N64" s="125"/>
      <c r="O64" s="125"/>
      <c r="P64" s="125"/>
      <c r="Q64" s="125"/>
      <c r="R64" s="125"/>
      <c r="S64" s="125"/>
      <c r="T64" s="125"/>
      <c r="U64" s="125"/>
      <c r="V64" s="125"/>
    </row>
    <row r="65" spans="1:22" ht="46.5" customHeight="1" x14ac:dyDescent="0.25">
      <c r="A65" s="236" t="s">
        <v>331</v>
      </c>
      <c r="B65" s="237" t="s">
        <v>436</v>
      </c>
      <c r="C65" s="98">
        <v>1</v>
      </c>
      <c r="D65" s="118">
        <v>44865</v>
      </c>
      <c r="E65" s="98" t="s">
        <v>305</v>
      </c>
      <c r="F65" s="119"/>
      <c r="G65" s="117"/>
      <c r="H65" s="117"/>
      <c r="I65" s="117"/>
      <c r="J65" s="117"/>
      <c r="K65" s="117"/>
      <c r="L65" s="117"/>
      <c r="M65" s="117"/>
      <c r="N65" s="117"/>
      <c r="O65" s="117"/>
      <c r="P65" s="117"/>
      <c r="Q65" s="117"/>
      <c r="R65" s="117"/>
      <c r="S65" s="117"/>
      <c r="T65" s="117"/>
      <c r="U65" s="117"/>
      <c r="V65" s="117"/>
    </row>
    <row r="66" spans="1:22" ht="46.5" customHeight="1" x14ac:dyDescent="0.25">
      <c r="A66" s="236"/>
      <c r="B66" s="237"/>
      <c r="C66" s="98">
        <v>2</v>
      </c>
      <c r="D66" s="118">
        <v>44866</v>
      </c>
      <c r="E66" s="98" t="s">
        <v>306</v>
      </c>
      <c r="F66" s="119"/>
      <c r="G66" s="117"/>
      <c r="H66" s="117"/>
      <c r="I66" s="117"/>
      <c r="J66" s="117"/>
      <c r="K66" s="117"/>
      <c r="L66" s="117"/>
      <c r="M66" s="117"/>
      <c r="N66" s="117"/>
      <c r="O66" s="117"/>
      <c r="P66" s="117"/>
      <c r="Q66" s="117"/>
      <c r="R66" s="117"/>
      <c r="S66" s="117"/>
      <c r="T66" s="117"/>
      <c r="U66" s="117"/>
      <c r="V66" s="117"/>
    </row>
    <row r="67" spans="1:22" ht="46.5" customHeight="1" x14ac:dyDescent="0.25">
      <c r="A67" s="236"/>
      <c r="B67" s="237"/>
      <c r="C67" s="98">
        <v>3</v>
      </c>
      <c r="D67" s="118">
        <v>44867</v>
      </c>
      <c r="E67" s="98" t="s">
        <v>307</v>
      </c>
      <c r="F67" s="119"/>
      <c r="G67" s="117"/>
      <c r="H67" s="117"/>
      <c r="I67" s="117"/>
      <c r="J67" s="117"/>
      <c r="K67" s="117"/>
      <c r="L67" s="117"/>
      <c r="M67" s="117"/>
      <c r="N67" s="117"/>
      <c r="O67" s="117"/>
      <c r="P67" s="117"/>
      <c r="Q67" s="117"/>
      <c r="R67" s="117"/>
      <c r="S67" s="117"/>
      <c r="T67" s="117"/>
      <c r="U67" s="117"/>
      <c r="V67" s="117"/>
    </row>
    <row r="68" spans="1:22" ht="46.5" customHeight="1" x14ac:dyDescent="0.25">
      <c r="A68" s="236"/>
      <c r="B68" s="237"/>
      <c r="C68" s="98">
        <v>4</v>
      </c>
      <c r="D68" s="118">
        <v>44868</v>
      </c>
      <c r="E68" s="98" t="s">
        <v>308</v>
      </c>
      <c r="F68" s="119"/>
      <c r="G68" s="117"/>
      <c r="H68" s="117"/>
      <c r="I68" s="117"/>
      <c r="J68" s="117"/>
      <c r="K68" s="117"/>
      <c r="L68" s="117"/>
      <c r="M68" s="117"/>
      <c r="N68" s="117"/>
      <c r="O68" s="117"/>
      <c r="P68" s="117"/>
      <c r="Q68" s="117"/>
      <c r="R68" s="117"/>
      <c r="S68" s="117"/>
      <c r="T68" s="117"/>
      <c r="U68" s="117"/>
      <c r="V68" s="117"/>
    </row>
    <row r="69" spans="1:22" ht="46.5" customHeight="1" x14ac:dyDescent="0.25">
      <c r="A69" s="236"/>
      <c r="B69" s="237"/>
      <c r="C69" s="98">
        <v>5</v>
      </c>
      <c r="D69" s="118">
        <v>44869</v>
      </c>
      <c r="E69" s="98" t="s">
        <v>309</v>
      </c>
      <c r="F69" s="119"/>
      <c r="G69" s="117"/>
      <c r="H69" s="117"/>
      <c r="I69" s="117"/>
      <c r="J69" s="117"/>
      <c r="K69" s="117"/>
      <c r="L69" s="117"/>
      <c r="M69" s="117"/>
      <c r="N69" s="117"/>
      <c r="O69" s="117"/>
      <c r="P69" s="117"/>
      <c r="Q69" s="117"/>
      <c r="R69" s="117"/>
      <c r="S69" s="117"/>
      <c r="T69" s="117"/>
      <c r="U69" s="117"/>
      <c r="V69" s="117"/>
    </row>
    <row r="70" spans="1:22" ht="46.5" customHeight="1" x14ac:dyDescent="0.25">
      <c r="A70" s="236"/>
      <c r="B70" s="237"/>
      <c r="C70" s="98">
        <v>6</v>
      </c>
      <c r="D70" s="118">
        <v>44870</v>
      </c>
      <c r="E70" s="98" t="s">
        <v>310</v>
      </c>
      <c r="F70" s="119"/>
      <c r="G70" s="117"/>
      <c r="H70" s="117"/>
      <c r="I70" s="117"/>
      <c r="J70" s="117"/>
      <c r="K70" s="117"/>
      <c r="L70" s="117"/>
      <c r="M70" s="117"/>
      <c r="N70" s="117"/>
      <c r="O70" s="117"/>
      <c r="P70" s="117"/>
      <c r="Q70" s="117"/>
      <c r="R70" s="117"/>
      <c r="S70" s="117"/>
      <c r="T70" s="117"/>
      <c r="U70" s="117"/>
      <c r="V70" s="117"/>
    </row>
    <row r="71" spans="1:22" ht="46.5" customHeight="1" x14ac:dyDescent="0.25">
      <c r="A71" s="236"/>
      <c r="B71" s="237"/>
      <c r="C71" s="98">
        <v>7</v>
      </c>
      <c r="D71" s="118">
        <v>44871</v>
      </c>
      <c r="E71" s="98" t="s">
        <v>311</v>
      </c>
      <c r="F71" s="119"/>
      <c r="G71" s="117"/>
      <c r="H71" s="117"/>
      <c r="I71" s="117"/>
      <c r="J71" s="117"/>
      <c r="K71" s="117"/>
      <c r="L71" s="117"/>
      <c r="M71" s="117"/>
      <c r="N71" s="117"/>
      <c r="O71" s="117"/>
      <c r="P71" s="117"/>
      <c r="Q71" s="117"/>
      <c r="R71" s="117"/>
      <c r="S71" s="117"/>
      <c r="T71" s="117"/>
      <c r="U71" s="117"/>
      <c r="V71" s="117"/>
    </row>
    <row r="72" spans="1:22" ht="46.5" customHeight="1" x14ac:dyDescent="0.25">
      <c r="A72" s="236"/>
      <c r="B72" s="237" t="s">
        <v>437</v>
      </c>
      <c r="C72" s="25">
        <v>1</v>
      </c>
      <c r="D72" s="69">
        <v>44872</v>
      </c>
      <c r="E72" s="25" t="s">
        <v>305</v>
      </c>
      <c r="F72" s="4"/>
      <c r="G72" s="125"/>
      <c r="H72" s="125"/>
      <c r="I72" s="125"/>
      <c r="J72" s="125"/>
      <c r="K72" s="125"/>
      <c r="L72" s="125"/>
      <c r="M72" s="125"/>
      <c r="N72" s="125"/>
      <c r="O72" s="125"/>
      <c r="P72" s="125"/>
      <c r="Q72" s="125"/>
      <c r="R72" s="125"/>
      <c r="S72" s="125"/>
      <c r="T72" s="125"/>
      <c r="U72" s="125"/>
      <c r="V72" s="125"/>
    </row>
    <row r="73" spans="1:22" ht="46.5" customHeight="1" x14ac:dyDescent="0.25">
      <c r="A73" s="236"/>
      <c r="B73" s="237"/>
      <c r="C73" s="25">
        <v>2</v>
      </c>
      <c r="D73" s="69">
        <v>44873</v>
      </c>
      <c r="E73" s="25" t="s">
        <v>306</v>
      </c>
      <c r="F73" s="4"/>
      <c r="G73" s="125"/>
      <c r="H73" s="125"/>
      <c r="I73" s="125"/>
      <c r="J73" s="125"/>
      <c r="K73" s="125"/>
      <c r="L73" s="125"/>
      <c r="M73" s="125"/>
      <c r="N73" s="125"/>
      <c r="O73" s="125"/>
      <c r="P73" s="125"/>
      <c r="Q73" s="125"/>
      <c r="R73" s="125"/>
      <c r="S73" s="125"/>
      <c r="T73" s="125"/>
      <c r="U73" s="125"/>
      <c r="V73" s="125"/>
    </row>
    <row r="74" spans="1:22" ht="46.5" customHeight="1" x14ac:dyDescent="0.25">
      <c r="A74" s="236"/>
      <c r="B74" s="237"/>
      <c r="C74" s="25">
        <v>3</v>
      </c>
      <c r="D74" s="69">
        <v>44874</v>
      </c>
      <c r="E74" s="25" t="s">
        <v>307</v>
      </c>
      <c r="F74" s="4"/>
      <c r="G74" s="125"/>
      <c r="H74" s="125"/>
      <c r="I74" s="125"/>
      <c r="J74" s="125"/>
      <c r="K74" s="125"/>
      <c r="L74" s="125"/>
      <c r="M74" s="125"/>
      <c r="N74" s="125"/>
      <c r="O74" s="125"/>
      <c r="P74" s="125"/>
      <c r="Q74" s="125"/>
      <c r="R74" s="125"/>
      <c r="S74" s="125"/>
      <c r="T74" s="125"/>
      <c r="U74" s="125"/>
      <c r="V74" s="125"/>
    </row>
    <row r="75" spans="1:22" ht="46.5" customHeight="1" x14ac:dyDescent="0.25">
      <c r="A75" s="236"/>
      <c r="B75" s="237"/>
      <c r="C75" s="25">
        <v>4</v>
      </c>
      <c r="D75" s="69">
        <v>44875</v>
      </c>
      <c r="E75" s="25" t="s">
        <v>308</v>
      </c>
      <c r="F75" s="4" t="s">
        <v>840</v>
      </c>
      <c r="G75" s="125"/>
      <c r="H75" s="125"/>
      <c r="I75" s="125"/>
      <c r="J75" s="125"/>
      <c r="K75" s="125"/>
      <c r="L75" s="125"/>
      <c r="M75" s="125"/>
      <c r="N75" s="125"/>
      <c r="O75" s="125"/>
      <c r="P75" s="125"/>
      <c r="Q75" s="125"/>
      <c r="R75" s="125"/>
      <c r="S75" s="125"/>
      <c r="T75" s="125"/>
      <c r="U75" s="125"/>
      <c r="V75" s="125"/>
    </row>
    <row r="76" spans="1:22" ht="46.5" customHeight="1" x14ac:dyDescent="0.25">
      <c r="A76" s="236"/>
      <c r="B76" s="237"/>
      <c r="C76" s="25">
        <v>5</v>
      </c>
      <c r="D76" s="69">
        <v>44876</v>
      </c>
      <c r="E76" s="25" t="s">
        <v>309</v>
      </c>
      <c r="F76" s="4"/>
      <c r="G76" s="125"/>
      <c r="H76" s="125"/>
      <c r="I76" s="125"/>
      <c r="J76" s="125"/>
      <c r="K76" s="125"/>
      <c r="L76" s="125"/>
      <c r="M76" s="125"/>
      <c r="N76" s="125"/>
      <c r="O76" s="125"/>
      <c r="P76" s="125"/>
      <c r="Q76" s="125"/>
      <c r="R76" s="125"/>
      <c r="S76" s="125"/>
      <c r="T76" s="125"/>
      <c r="U76" s="125"/>
      <c r="V76" s="125"/>
    </row>
    <row r="77" spans="1:22" ht="46.5" customHeight="1" x14ac:dyDescent="0.25">
      <c r="A77" s="236"/>
      <c r="B77" s="237"/>
      <c r="C77" s="25">
        <v>6</v>
      </c>
      <c r="D77" s="69">
        <v>44877</v>
      </c>
      <c r="E77" s="25" t="s">
        <v>310</v>
      </c>
      <c r="F77" s="4" t="s">
        <v>565</v>
      </c>
      <c r="G77" s="125"/>
      <c r="H77" s="125"/>
      <c r="I77" s="125"/>
      <c r="J77" s="125"/>
      <c r="K77" s="125"/>
      <c r="L77" s="125"/>
      <c r="M77" s="125"/>
      <c r="N77" s="125"/>
      <c r="O77" s="125"/>
      <c r="P77" s="125"/>
      <c r="Q77" s="125"/>
      <c r="R77" s="125"/>
      <c r="S77" s="125"/>
      <c r="T77" s="125"/>
      <c r="U77" s="125"/>
      <c r="V77" s="125"/>
    </row>
    <row r="78" spans="1:22" ht="46.5" customHeight="1" x14ac:dyDescent="0.25">
      <c r="A78" s="236"/>
      <c r="B78" s="237"/>
      <c r="C78" s="25">
        <v>7</v>
      </c>
      <c r="D78" s="69">
        <v>44878</v>
      </c>
      <c r="E78" s="25" t="s">
        <v>311</v>
      </c>
      <c r="F78" s="4" t="s">
        <v>565</v>
      </c>
      <c r="G78" s="125"/>
      <c r="H78" s="125"/>
      <c r="I78" s="125"/>
      <c r="J78" s="125"/>
      <c r="K78" s="125"/>
      <c r="L78" s="125"/>
      <c r="M78" s="125"/>
      <c r="N78" s="125"/>
      <c r="O78" s="125"/>
      <c r="P78" s="125"/>
      <c r="Q78" s="125"/>
      <c r="R78" s="125"/>
      <c r="S78" s="125"/>
      <c r="T78" s="125"/>
      <c r="U78" s="125"/>
      <c r="V78" s="125"/>
    </row>
    <row r="79" spans="1:22" ht="46.5" customHeight="1" x14ac:dyDescent="0.25">
      <c r="A79" s="236"/>
      <c r="B79" s="237" t="s">
        <v>438</v>
      </c>
      <c r="C79" s="98">
        <v>1</v>
      </c>
      <c r="D79" s="118">
        <v>44879</v>
      </c>
      <c r="E79" s="98" t="s">
        <v>305</v>
      </c>
      <c r="F79" s="119" t="s">
        <v>565</v>
      </c>
      <c r="G79" s="117"/>
      <c r="H79" s="117"/>
      <c r="I79" s="117"/>
      <c r="J79" s="117"/>
      <c r="K79" s="117"/>
      <c r="L79" s="117"/>
      <c r="M79" s="117"/>
      <c r="N79" s="117"/>
      <c r="O79" s="117"/>
      <c r="P79" s="117"/>
      <c r="Q79" s="117"/>
      <c r="R79" s="117"/>
      <c r="S79" s="117"/>
      <c r="T79" s="117"/>
      <c r="U79" s="117"/>
      <c r="V79" s="117"/>
    </row>
    <row r="80" spans="1:22" ht="46.5" customHeight="1" x14ac:dyDescent="0.25">
      <c r="A80" s="236"/>
      <c r="B80" s="237"/>
      <c r="C80" s="98">
        <v>2</v>
      </c>
      <c r="D80" s="118">
        <v>44880</v>
      </c>
      <c r="E80" s="98" t="s">
        <v>306</v>
      </c>
      <c r="F80" s="119" t="s">
        <v>565</v>
      </c>
      <c r="G80" s="117"/>
      <c r="H80" s="117"/>
      <c r="I80" s="117"/>
      <c r="J80" s="117"/>
      <c r="K80" s="117"/>
      <c r="L80" s="117"/>
      <c r="M80" s="117"/>
      <c r="N80" s="117"/>
      <c r="O80" s="117"/>
      <c r="P80" s="117"/>
      <c r="Q80" s="117"/>
      <c r="R80" s="117"/>
      <c r="S80" s="117"/>
      <c r="T80" s="117"/>
      <c r="U80" s="117"/>
      <c r="V80" s="117"/>
    </row>
    <row r="81" spans="1:22" ht="46.5" customHeight="1" x14ac:dyDescent="0.25">
      <c r="A81" s="236"/>
      <c r="B81" s="237"/>
      <c r="C81" s="98">
        <v>3</v>
      </c>
      <c r="D81" s="118">
        <v>44881</v>
      </c>
      <c r="E81" s="98" t="s">
        <v>307</v>
      </c>
      <c r="F81" s="119" t="s">
        <v>565</v>
      </c>
      <c r="G81" s="117"/>
      <c r="H81" s="117"/>
      <c r="I81" s="117"/>
      <c r="J81" s="117"/>
      <c r="K81" s="117"/>
      <c r="L81" s="117"/>
      <c r="M81" s="117"/>
      <c r="N81" s="117"/>
      <c r="O81" s="117"/>
      <c r="P81" s="117"/>
      <c r="Q81" s="117"/>
      <c r="R81" s="117"/>
      <c r="S81" s="117"/>
      <c r="T81" s="117"/>
      <c r="U81" s="117"/>
      <c r="V81" s="117"/>
    </row>
    <row r="82" spans="1:22" ht="46.5" customHeight="1" x14ac:dyDescent="0.25">
      <c r="A82" s="236"/>
      <c r="B82" s="237"/>
      <c r="C82" s="98">
        <v>4</v>
      </c>
      <c r="D82" s="118">
        <v>44882</v>
      </c>
      <c r="E82" s="98" t="s">
        <v>308</v>
      </c>
      <c r="F82" s="119" t="s">
        <v>565</v>
      </c>
      <c r="G82" s="117"/>
      <c r="H82" s="117"/>
      <c r="I82" s="117"/>
      <c r="J82" s="117"/>
      <c r="K82" s="117"/>
      <c r="L82" s="117"/>
      <c r="M82" s="117"/>
      <c r="N82" s="117"/>
      <c r="O82" s="117"/>
      <c r="P82" s="117"/>
      <c r="Q82" s="117"/>
      <c r="R82" s="117"/>
      <c r="S82" s="117"/>
      <c r="T82" s="117"/>
      <c r="U82" s="117"/>
      <c r="V82" s="117"/>
    </row>
    <row r="83" spans="1:22" ht="46.5" customHeight="1" x14ac:dyDescent="0.25">
      <c r="A83" s="236"/>
      <c r="B83" s="237"/>
      <c r="C83" s="98">
        <v>5</v>
      </c>
      <c r="D83" s="118">
        <v>44883</v>
      </c>
      <c r="E83" s="98" t="s">
        <v>309</v>
      </c>
      <c r="F83" s="119" t="s">
        <v>565</v>
      </c>
      <c r="G83" s="117"/>
      <c r="H83" s="117"/>
      <c r="I83" s="117"/>
      <c r="J83" s="117"/>
      <c r="K83" s="117"/>
      <c r="L83" s="117"/>
      <c r="M83" s="117"/>
      <c r="N83" s="117"/>
      <c r="O83" s="117"/>
      <c r="P83" s="117"/>
      <c r="Q83" s="117"/>
      <c r="R83" s="117"/>
      <c r="S83" s="117"/>
      <c r="T83" s="117"/>
      <c r="U83" s="117"/>
      <c r="V83" s="117"/>
    </row>
    <row r="84" spans="1:22" ht="46.5" customHeight="1" x14ac:dyDescent="0.25">
      <c r="A84" s="236"/>
      <c r="B84" s="237"/>
      <c r="C84" s="98">
        <v>6</v>
      </c>
      <c r="D84" s="118">
        <v>44884</v>
      </c>
      <c r="E84" s="98" t="s">
        <v>310</v>
      </c>
      <c r="F84" s="119" t="s">
        <v>565</v>
      </c>
      <c r="G84" s="117"/>
      <c r="H84" s="117"/>
      <c r="I84" s="117"/>
      <c r="J84" s="117"/>
      <c r="K84" s="117"/>
      <c r="L84" s="117"/>
      <c r="M84" s="117"/>
      <c r="N84" s="117"/>
      <c r="O84" s="117"/>
      <c r="P84" s="117"/>
      <c r="Q84" s="117"/>
      <c r="R84" s="117"/>
      <c r="S84" s="117"/>
      <c r="T84" s="117"/>
      <c r="U84" s="117"/>
      <c r="V84" s="117"/>
    </row>
    <row r="85" spans="1:22" ht="46.5" customHeight="1" x14ac:dyDescent="0.25">
      <c r="A85" s="236"/>
      <c r="B85" s="237"/>
      <c r="C85" s="98">
        <v>7</v>
      </c>
      <c r="D85" s="118">
        <v>44885</v>
      </c>
      <c r="E85" s="98" t="s">
        <v>311</v>
      </c>
      <c r="F85" s="119" t="s">
        <v>565</v>
      </c>
      <c r="G85" s="117"/>
      <c r="H85" s="117"/>
      <c r="I85" s="117"/>
      <c r="J85" s="117"/>
      <c r="K85" s="117"/>
      <c r="L85" s="117"/>
      <c r="M85" s="117"/>
      <c r="N85" s="117"/>
      <c r="O85" s="117"/>
      <c r="P85" s="117"/>
      <c r="Q85" s="117"/>
      <c r="R85" s="117"/>
      <c r="S85" s="117"/>
      <c r="T85" s="117"/>
      <c r="U85" s="117"/>
      <c r="V85" s="117"/>
    </row>
    <row r="86" spans="1:22" ht="46.5" customHeight="1" x14ac:dyDescent="0.25">
      <c r="A86" s="236"/>
      <c r="B86" s="237" t="s">
        <v>439</v>
      </c>
      <c r="C86" s="25">
        <v>1</v>
      </c>
      <c r="D86" s="69">
        <v>44886</v>
      </c>
      <c r="E86" s="25" t="s">
        <v>305</v>
      </c>
      <c r="F86" s="4"/>
      <c r="G86" s="125"/>
      <c r="H86" s="125"/>
      <c r="I86" s="125"/>
      <c r="J86" s="125"/>
      <c r="K86" s="125"/>
      <c r="L86" s="125"/>
      <c r="M86" s="125"/>
      <c r="N86" s="125"/>
      <c r="O86" s="125"/>
      <c r="P86" s="125"/>
      <c r="Q86" s="125"/>
      <c r="R86" s="125"/>
      <c r="S86" s="125"/>
      <c r="T86" s="125"/>
      <c r="U86" s="125"/>
      <c r="V86" s="125"/>
    </row>
    <row r="87" spans="1:22" ht="46.5" customHeight="1" x14ac:dyDescent="0.25">
      <c r="A87" s="236"/>
      <c r="B87" s="237"/>
      <c r="C87" s="25">
        <v>2</v>
      </c>
      <c r="D87" s="69">
        <v>44887</v>
      </c>
      <c r="E87" s="25" t="s">
        <v>306</v>
      </c>
      <c r="F87" s="4"/>
      <c r="G87" s="125"/>
      <c r="H87" s="125"/>
      <c r="I87" s="125"/>
      <c r="J87" s="125"/>
      <c r="K87" s="125"/>
      <c r="L87" s="125"/>
      <c r="M87" s="125"/>
      <c r="N87" s="125"/>
      <c r="O87" s="125"/>
      <c r="P87" s="125"/>
      <c r="Q87" s="125"/>
      <c r="R87" s="125"/>
      <c r="S87" s="125"/>
      <c r="T87" s="125"/>
      <c r="U87" s="125"/>
      <c r="V87" s="125"/>
    </row>
    <row r="88" spans="1:22" ht="46.5" customHeight="1" x14ac:dyDescent="0.25">
      <c r="A88" s="236"/>
      <c r="B88" s="237"/>
      <c r="C88" s="25">
        <v>3</v>
      </c>
      <c r="D88" s="69">
        <v>44888</v>
      </c>
      <c r="E88" s="25" t="s">
        <v>307</v>
      </c>
      <c r="F88" s="4"/>
      <c r="G88" s="125"/>
      <c r="H88" s="125"/>
      <c r="I88" s="125"/>
      <c r="J88" s="125"/>
      <c r="K88" s="125"/>
      <c r="L88" s="125"/>
      <c r="M88" s="125"/>
      <c r="N88" s="125"/>
      <c r="O88" s="125"/>
      <c r="P88" s="125"/>
      <c r="Q88" s="125"/>
      <c r="R88" s="125"/>
      <c r="S88" s="125"/>
      <c r="T88" s="125"/>
      <c r="U88" s="125"/>
      <c r="V88" s="125"/>
    </row>
    <row r="89" spans="1:22" ht="46.5" customHeight="1" x14ac:dyDescent="0.25">
      <c r="A89" s="236"/>
      <c r="B89" s="237"/>
      <c r="C89" s="25">
        <v>4</v>
      </c>
      <c r="D89" s="69">
        <v>44889</v>
      </c>
      <c r="E89" s="25" t="s">
        <v>308</v>
      </c>
      <c r="F89" s="4"/>
      <c r="G89" s="125"/>
      <c r="H89" s="125"/>
      <c r="I89" s="125"/>
      <c r="J89" s="125"/>
      <c r="K89" s="125"/>
      <c r="L89" s="125"/>
      <c r="M89" s="125"/>
      <c r="N89" s="125"/>
      <c r="O89" s="125"/>
      <c r="P89" s="125"/>
      <c r="Q89" s="125"/>
      <c r="R89" s="125"/>
      <c r="S89" s="125"/>
      <c r="T89" s="125"/>
      <c r="U89" s="125"/>
      <c r="V89" s="125"/>
    </row>
    <row r="90" spans="1:22" ht="46.5" customHeight="1" x14ac:dyDescent="0.25">
      <c r="A90" s="236"/>
      <c r="B90" s="237"/>
      <c r="C90" s="25">
        <v>5</v>
      </c>
      <c r="D90" s="69">
        <v>44890</v>
      </c>
      <c r="E90" s="25" t="s">
        <v>309</v>
      </c>
      <c r="F90" s="4"/>
      <c r="G90" s="125"/>
      <c r="H90" s="125"/>
      <c r="I90" s="125"/>
      <c r="J90" s="125"/>
      <c r="K90" s="125"/>
      <c r="L90" s="125"/>
      <c r="M90" s="125"/>
      <c r="N90" s="125"/>
      <c r="O90" s="125"/>
      <c r="P90" s="125"/>
      <c r="Q90" s="125"/>
      <c r="R90" s="125"/>
      <c r="S90" s="125"/>
      <c r="T90" s="125"/>
      <c r="U90" s="125"/>
      <c r="V90" s="125"/>
    </row>
    <row r="91" spans="1:22" ht="46.5" customHeight="1" x14ac:dyDescent="0.25">
      <c r="A91" s="236"/>
      <c r="B91" s="237"/>
      <c r="C91" s="25">
        <v>6</v>
      </c>
      <c r="D91" s="69">
        <v>44891</v>
      </c>
      <c r="E91" s="25" t="s">
        <v>310</v>
      </c>
      <c r="F91" s="4"/>
      <c r="G91" s="125"/>
      <c r="H91" s="125"/>
      <c r="I91" s="125"/>
      <c r="J91" s="125"/>
      <c r="K91" s="125"/>
      <c r="L91" s="125"/>
      <c r="M91" s="125"/>
      <c r="N91" s="125"/>
      <c r="O91" s="125"/>
      <c r="P91" s="125"/>
      <c r="Q91" s="125"/>
      <c r="R91" s="125"/>
      <c r="S91" s="125"/>
      <c r="T91" s="125"/>
      <c r="U91" s="125"/>
      <c r="V91" s="125"/>
    </row>
    <row r="92" spans="1:22" ht="46.5" customHeight="1" x14ac:dyDescent="0.25">
      <c r="A92" s="236"/>
      <c r="B92" s="237"/>
      <c r="C92" s="25">
        <v>7</v>
      </c>
      <c r="D92" s="69">
        <v>44892</v>
      </c>
      <c r="E92" s="25" t="s">
        <v>311</v>
      </c>
      <c r="F92" s="4"/>
      <c r="G92" s="125"/>
      <c r="H92" s="125"/>
      <c r="I92" s="125"/>
      <c r="J92" s="125"/>
      <c r="K92" s="125"/>
      <c r="L92" s="125"/>
      <c r="M92" s="125"/>
      <c r="N92" s="125"/>
      <c r="O92" s="125"/>
      <c r="P92" s="125"/>
      <c r="Q92" s="125"/>
      <c r="R92" s="125"/>
      <c r="S92" s="125"/>
      <c r="T92" s="125"/>
      <c r="U92" s="125"/>
      <c r="V92" s="125"/>
    </row>
    <row r="93" spans="1:22" ht="46.5" customHeight="1" x14ac:dyDescent="0.25">
      <c r="A93" s="239" t="s">
        <v>332</v>
      </c>
      <c r="B93" s="240" t="s">
        <v>436</v>
      </c>
      <c r="C93" s="98">
        <v>1</v>
      </c>
      <c r="D93" s="118">
        <v>44893</v>
      </c>
      <c r="E93" s="98" t="s">
        <v>305</v>
      </c>
      <c r="F93" s="119"/>
      <c r="G93" s="117"/>
      <c r="H93" s="117"/>
      <c r="I93" s="117"/>
      <c r="J93" s="117"/>
      <c r="K93" s="117"/>
      <c r="L93" s="117"/>
      <c r="M93" s="117"/>
      <c r="N93" s="117"/>
      <c r="O93" s="117"/>
      <c r="P93" s="117"/>
      <c r="Q93" s="117"/>
      <c r="R93" s="117"/>
      <c r="S93" s="117"/>
      <c r="T93" s="117"/>
      <c r="U93" s="117"/>
      <c r="V93" s="117"/>
    </row>
    <row r="94" spans="1:22" ht="46.5" customHeight="1" x14ac:dyDescent="0.25">
      <c r="A94" s="239"/>
      <c r="B94" s="240"/>
      <c r="C94" s="98">
        <v>2</v>
      </c>
      <c r="D94" s="118">
        <v>44894</v>
      </c>
      <c r="E94" s="98" t="s">
        <v>306</v>
      </c>
      <c r="F94" s="119"/>
      <c r="G94" s="117"/>
      <c r="H94" s="117"/>
      <c r="I94" s="117"/>
      <c r="J94" s="117"/>
      <c r="K94" s="117"/>
      <c r="L94" s="117"/>
      <c r="M94" s="117"/>
      <c r="N94" s="117"/>
      <c r="O94" s="117"/>
      <c r="P94" s="117"/>
      <c r="Q94" s="117"/>
      <c r="R94" s="117"/>
      <c r="S94" s="117"/>
      <c r="T94" s="117"/>
      <c r="U94" s="117"/>
      <c r="V94" s="117"/>
    </row>
    <row r="95" spans="1:22" ht="46.5" customHeight="1" x14ac:dyDescent="0.25">
      <c r="A95" s="239"/>
      <c r="B95" s="240"/>
      <c r="C95" s="98">
        <v>3</v>
      </c>
      <c r="D95" s="118">
        <v>44895</v>
      </c>
      <c r="E95" s="98" t="s">
        <v>307</v>
      </c>
      <c r="F95" s="119"/>
      <c r="G95" s="117"/>
      <c r="H95" s="117"/>
      <c r="I95" s="117"/>
      <c r="J95" s="117"/>
      <c r="K95" s="117"/>
      <c r="L95" s="117"/>
      <c r="M95" s="117"/>
      <c r="N95" s="117"/>
      <c r="O95" s="117"/>
      <c r="P95" s="117"/>
      <c r="Q95" s="117"/>
      <c r="R95" s="117"/>
      <c r="S95" s="117"/>
      <c r="T95" s="117"/>
      <c r="U95" s="117"/>
      <c r="V95" s="117"/>
    </row>
    <row r="96" spans="1:22" ht="46.5" customHeight="1" x14ac:dyDescent="0.25">
      <c r="A96" s="239"/>
      <c r="B96" s="240"/>
      <c r="C96" s="98">
        <v>4</v>
      </c>
      <c r="D96" s="118">
        <v>44896</v>
      </c>
      <c r="E96" s="98" t="s">
        <v>308</v>
      </c>
      <c r="F96" s="119"/>
      <c r="G96" s="117"/>
      <c r="H96" s="117"/>
      <c r="I96" s="117"/>
      <c r="J96" s="117"/>
      <c r="K96" s="117"/>
      <c r="L96" s="117"/>
      <c r="M96" s="117"/>
      <c r="N96" s="117"/>
      <c r="O96" s="117"/>
      <c r="P96" s="117"/>
      <c r="Q96" s="117"/>
      <c r="R96" s="117"/>
      <c r="S96" s="117"/>
      <c r="T96" s="117"/>
      <c r="U96" s="117"/>
      <c r="V96" s="117"/>
    </row>
    <row r="97" spans="1:22" ht="46.5" customHeight="1" x14ac:dyDescent="0.25">
      <c r="A97" s="239"/>
      <c r="B97" s="240"/>
      <c r="C97" s="98">
        <v>5</v>
      </c>
      <c r="D97" s="118">
        <v>44897</v>
      </c>
      <c r="E97" s="98" t="s">
        <v>309</v>
      </c>
      <c r="F97" s="119"/>
      <c r="G97" s="117"/>
      <c r="H97" s="117"/>
      <c r="I97" s="117"/>
      <c r="J97" s="117"/>
      <c r="K97" s="117"/>
      <c r="L97" s="117"/>
      <c r="M97" s="117"/>
      <c r="N97" s="117"/>
      <c r="O97" s="117"/>
      <c r="P97" s="117"/>
      <c r="Q97" s="117"/>
      <c r="R97" s="117"/>
      <c r="S97" s="117"/>
      <c r="T97" s="117"/>
      <c r="U97" s="117"/>
      <c r="V97" s="117"/>
    </row>
    <row r="98" spans="1:22" ht="46.5" customHeight="1" x14ac:dyDescent="0.25">
      <c r="A98" s="239"/>
      <c r="B98" s="240"/>
      <c r="C98" s="98">
        <v>6</v>
      </c>
      <c r="D98" s="118">
        <v>44898</v>
      </c>
      <c r="E98" s="98" t="s">
        <v>310</v>
      </c>
      <c r="F98" s="119"/>
      <c r="G98" s="117"/>
      <c r="H98" s="117"/>
      <c r="I98" s="117"/>
      <c r="J98" s="117"/>
      <c r="K98" s="117"/>
      <c r="L98" s="117"/>
      <c r="M98" s="117"/>
      <c r="N98" s="117"/>
      <c r="O98" s="117"/>
      <c r="P98" s="117"/>
      <c r="Q98" s="117"/>
      <c r="R98" s="117"/>
      <c r="S98" s="117"/>
      <c r="T98" s="117"/>
      <c r="U98" s="117"/>
      <c r="V98" s="117"/>
    </row>
    <row r="99" spans="1:22" ht="46.5" customHeight="1" x14ac:dyDescent="0.25">
      <c r="A99" s="239"/>
      <c r="B99" s="240"/>
      <c r="C99" s="98">
        <v>7</v>
      </c>
      <c r="D99" s="118">
        <v>44899</v>
      </c>
      <c r="E99" s="98" t="s">
        <v>311</v>
      </c>
      <c r="F99" s="119"/>
      <c r="G99" s="117"/>
      <c r="H99" s="117"/>
      <c r="I99" s="117"/>
      <c r="J99" s="117"/>
      <c r="K99" s="117"/>
      <c r="L99" s="117"/>
      <c r="M99" s="117"/>
      <c r="N99" s="117"/>
      <c r="O99" s="117"/>
      <c r="P99" s="117"/>
      <c r="Q99" s="117"/>
      <c r="R99" s="117"/>
      <c r="S99" s="117"/>
      <c r="T99" s="117"/>
      <c r="U99" s="117"/>
      <c r="V99" s="117"/>
    </row>
    <row r="100" spans="1:22" ht="46.5" customHeight="1" x14ac:dyDescent="0.25">
      <c r="A100" s="239"/>
      <c r="B100" s="240" t="s">
        <v>437</v>
      </c>
      <c r="C100" s="25">
        <v>1</v>
      </c>
      <c r="D100" s="69">
        <v>44900</v>
      </c>
      <c r="E100" s="25" t="s">
        <v>305</v>
      </c>
      <c r="F100" s="4"/>
      <c r="G100" s="125"/>
      <c r="H100" s="125"/>
      <c r="I100" s="125"/>
      <c r="J100" s="125"/>
      <c r="K100" s="125"/>
      <c r="L100" s="125"/>
      <c r="M100" s="125"/>
      <c r="N100" s="125"/>
      <c r="O100" s="125"/>
      <c r="P100" s="125"/>
      <c r="Q100" s="125"/>
      <c r="R100" s="125"/>
      <c r="S100" s="125"/>
      <c r="T100" s="125"/>
      <c r="U100" s="125"/>
      <c r="V100" s="125"/>
    </row>
    <row r="101" spans="1:22" ht="46.5" customHeight="1" x14ac:dyDescent="0.25">
      <c r="A101" s="239"/>
      <c r="B101" s="240"/>
      <c r="C101" s="25">
        <v>2</v>
      </c>
      <c r="D101" s="69">
        <v>44901</v>
      </c>
      <c r="E101" s="25" t="s">
        <v>306</v>
      </c>
      <c r="F101" s="4"/>
      <c r="G101" s="125"/>
      <c r="H101" s="125"/>
      <c r="I101" s="125"/>
      <c r="J101" s="125"/>
      <c r="K101" s="125"/>
      <c r="L101" s="125"/>
      <c r="M101" s="125"/>
      <c r="N101" s="125"/>
      <c r="O101" s="125"/>
      <c r="P101" s="125"/>
      <c r="Q101" s="125"/>
      <c r="R101" s="125"/>
      <c r="S101" s="125"/>
      <c r="T101" s="125"/>
      <c r="U101" s="125"/>
      <c r="V101" s="125"/>
    </row>
    <row r="102" spans="1:22" ht="46.5" customHeight="1" x14ac:dyDescent="0.25">
      <c r="A102" s="239"/>
      <c r="B102" s="240"/>
      <c r="C102" s="25">
        <v>3</v>
      </c>
      <c r="D102" s="69">
        <v>44902</v>
      </c>
      <c r="E102" s="25" t="s">
        <v>307</v>
      </c>
      <c r="F102" s="4"/>
      <c r="G102" s="125"/>
      <c r="H102" s="125"/>
      <c r="I102" s="125"/>
      <c r="J102" s="125"/>
      <c r="K102" s="125"/>
      <c r="L102" s="125"/>
      <c r="M102" s="125"/>
      <c r="N102" s="125"/>
      <c r="O102" s="125"/>
      <c r="P102" s="125"/>
      <c r="Q102" s="125"/>
      <c r="R102" s="125"/>
      <c r="S102" s="125"/>
      <c r="T102" s="125"/>
      <c r="U102" s="125"/>
      <c r="V102" s="125"/>
    </row>
    <row r="103" spans="1:22" ht="46.5" customHeight="1" x14ac:dyDescent="0.25">
      <c r="A103" s="239"/>
      <c r="B103" s="240"/>
      <c r="C103" s="25">
        <v>4</v>
      </c>
      <c r="D103" s="69">
        <v>44903</v>
      </c>
      <c r="E103" s="25" t="s">
        <v>308</v>
      </c>
      <c r="F103" s="4"/>
      <c r="G103" s="125"/>
      <c r="H103" s="125"/>
      <c r="I103" s="125"/>
      <c r="J103" s="125"/>
      <c r="K103" s="125"/>
      <c r="L103" s="125"/>
      <c r="M103" s="125"/>
      <c r="N103" s="125"/>
      <c r="O103" s="125"/>
      <c r="P103" s="125"/>
      <c r="Q103" s="125"/>
      <c r="R103" s="125"/>
      <c r="S103" s="125"/>
      <c r="T103" s="125"/>
      <c r="U103" s="125"/>
      <c r="V103" s="125"/>
    </row>
    <row r="104" spans="1:22" ht="46.5" customHeight="1" x14ac:dyDescent="0.25">
      <c r="A104" s="239"/>
      <c r="B104" s="240"/>
      <c r="C104" s="25">
        <v>5</v>
      </c>
      <c r="D104" s="69">
        <v>44904</v>
      </c>
      <c r="E104" s="25" t="s">
        <v>309</v>
      </c>
      <c r="F104" s="4"/>
      <c r="G104" s="125"/>
      <c r="H104" s="125"/>
      <c r="I104" s="125"/>
      <c r="J104" s="125"/>
      <c r="K104" s="125"/>
      <c r="L104" s="125"/>
      <c r="M104" s="125"/>
      <c r="N104" s="125"/>
      <c r="O104" s="125"/>
      <c r="P104" s="125"/>
      <c r="Q104" s="125"/>
      <c r="R104" s="125"/>
      <c r="S104" s="125"/>
      <c r="T104" s="125"/>
      <c r="U104" s="125"/>
      <c r="V104" s="125"/>
    </row>
    <row r="105" spans="1:22" ht="46.5" customHeight="1" x14ac:dyDescent="0.25">
      <c r="A105" s="239"/>
      <c r="B105" s="240"/>
      <c r="C105" s="25">
        <v>6</v>
      </c>
      <c r="D105" s="69">
        <v>44905</v>
      </c>
      <c r="E105" s="25" t="s">
        <v>310</v>
      </c>
      <c r="F105" s="4"/>
      <c r="G105" s="125"/>
      <c r="H105" s="125"/>
      <c r="I105" s="125"/>
      <c r="J105" s="125"/>
      <c r="K105" s="125"/>
      <c r="L105" s="125"/>
      <c r="M105" s="125"/>
      <c r="N105" s="125"/>
      <c r="O105" s="125"/>
      <c r="P105" s="125"/>
      <c r="Q105" s="125"/>
      <c r="R105" s="125"/>
      <c r="S105" s="125"/>
      <c r="T105" s="125"/>
      <c r="U105" s="125"/>
      <c r="V105" s="125"/>
    </row>
    <row r="106" spans="1:22" ht="46.5" customHeight="1" x14ac:dyDescent="0.25">
      <c r="A106" s="239"/>
      <c r="B106" s="240"/>
      <c r="C106" s="25">
        <v>7</v>
      </c>
      <c r="D106" s="69">
        <v>44906</v>
      </c>
      <c r="E106" s="25" t="s">
        <v>311</v>
      </c>
      <c r="F106" s="4"/>
      <c r="G106" s="125"/>
      <c r="H106" s="125"/>
      <c r="I106" s="125"/>
      <c r="J106" s="125"/>
      <c r="K106" s="125"/>
      <c r="L106" s="125"/>
      <c r="M106" s="125"/>
      <c r="N106" s="125"/>
      <c r="O106" s="125"/>
      <c r="P106" s="125"/>
      <c r="Q106" s="125"/>
      <c r="R106" s="125"/>
      <c r="S106" s="125"/>
      <c r="T106" s="125"/>
      <c r="U106" s="125"/>
      <c r="V106" s="125"/>
    </row>
    <row r="107" spans="1:22" ht="46.5" customHeight="1" x14ac:dyDescent="0.25">
      <c r="A107" s="239"/>
      <c r="B107" s="240" t="s">
        <v>438</v>
      </c>
      <c r="C107" s="98">
        <v>1</v>
      </c>
      <c r="D107" s="118">
        <v>44907</v>
      </c>
      <c r="E107" s="98" t="s">
        <v>305</v>
      </c>
      <c r="F107" s="119"/>
      <c r="G107" s="117"/>
      <c r="H107" s="117"/>
      <c r="I107" s="117"/>
      <c r="J107" s="117"/>
      <c r="K107" s="117"/>
      <c r="L107" s="117"/>
      <c r="M107" s="117"/>
      <c r="N107" s="117"/>
      <c r="O107" s="117"/>
      <c r="P107" s="117"/>
      <c r="Q107" s="117"/>
      <c r="R107" s="117"/>
      <c r="S107" s="117"/>
      <c r="T107" s="117"/>
      <c r="U107" s="117"/>
      <c r="V107" s="117"/>
    </row>
    <row r="108" spans="1:22" ht="46.5" customHeight="1" x14ac:dyDescent="0.25">
      <c r="A108" s="239"/>
      <c r="B108" s="240"/>
      <c r="C108" s="98">
        <v>2</v>
      </c>
      <c r="D108" s="118">
        <v>44908</v>
      </c>
      <c r="E108" s="98" t="s">
        <v>306</v>
      </c>
      <c r="F108" s="119"/>
      <c r="G108" s="117"/>
      <c r="H108" s="117"/>
      <c r="I108" s="117"/>
      <c r="J108" s="117"/>
      <c r="K108" s="117"/>
      <c r="L108" s="117"/>
      <c r="M108" s="117"/>
      <c r="N108" s="117"/>
      <c r="O108" s="117"/>
      <c r="P108" s="117"/>
      <c r="Q108" s="117"/>
      <c r="R108" s="117"/>
      <c r="S108" s="117"/>
      <c r="T108" s="117"/>
      <c r="U108" s="117"/>
      <c r="V108" s="117"/>
    </row>
    <row r="109" spans="1:22" ht="46.5" customHeight="1" x14ac:dyDescent="0.25">
      <c r="A109" s="239"/>
      <c r="B109" s="240"/>
      <c r="C109" s="98">
        <v>3</v>
      </c>
      <c r="D109" s="118">
        <v>44909</v>
      </c>
      <c r="E109" s="98" t="s">
        <v>307</v>
      </c>
      <c r="F109" s="119"/>
      <c r="G109" s="117"/>
      <c r="H109" s="117"/>
      <c r="I109" s="117"/>
      <c r="J109" s="117"/>
      <c r="K109" s="117"/>
      <c r="L109" s="117"/>
      <c r="M109" s="117"/>
      <c r="N109" s="117"/>
      <c r="O109" s="117"/>
      <c r="P109" s="117"/>
      <c r="Q109" s="117"/>
      <c r="R109" s="117"/>
      <c r="S109" s="117"/>
      <c r="T109" s="117"/>
      <c r="U109" s="117"/>
      <c r="V109" s="117"/>
    </row>
    <row r="110" spans="1:22" ht="46.5" customHeight="1" x14ac:dyDescent="0.25">
      <c r="A110" s="239"/>
      <c r="B110" s="240"/>
      <c r="C110" s="98">
        <v>4</v>
      </c>
      <c r="D110" s="118">
        <v>44910</v>
      </c>
      <c r="E110" s="98" t="s">
        <v>308</v>
      </c>
      <c r="F110" s="119"/>
      <c r="G110" s="117"/>
      <c r="H110" s="117"/>
      <c r="I110" s="117"/>
      <c r="J110" s="117"/>
      <c r="K110" s="117"/>
      <c r="L110" s="117"/>
      <c r="M110" s="117"/>
      <c r="N110" s="117"/>
      <c r="O110" s="117"/>
      <c r="P110" s="117"/>
      <c r="Q110" s="117"/>
      <c r="R110" s="117"/>
      <c r="S110" s="117"/>
      <c r="T110" s="117"/>
      <c r="U110" s="117"/>
      <c r="V110" s="117"/>
    </row>
    <row r="111" spans="1:22" ht="46.5" customHeight="1" x14ac:dyDescent="0.25">
      <c r="A111" s="239"/>
      <c r="B111" s="240"/>
      <c r="C111" s="98">
        <v>5</v>
      </c>
      <c r="D111" s="118">
        <v>44911</v>
      </c>
      <c r="E111" s="98" t="s">
        <v>309</v>
      </c>
      <c r="F111" s="119"/>
      <c r="G111" s="117"/>
      <c r="H111" s="117"/>
      <c r="I111" s="117"/>
      <c r="J111" s="117"/>
      <c r="K111" s="117"/>
      <c r="L111" s="117"/>
      <c r="M111" s="117"/>
      <c r="N111" s="117"/>
      <c r="O111" s="117"/>
      <c r="P111" s="117"/>
      <c r="Q111" s="117"/>
      <c r="R111" s="117"/>
      <c r="S111" s="117"/>
      <c r="T111" s="117"/>
      <c r="U111" s="117"/>
      <c r="V111" s="117"/>
    </row>
    <row r="112" spans="1:22" ht="46.5" customHeight="1" x14ac:dyDescent="0.25">
      <c r="A112" s="239"/>
      <c r="B112" s="240"/>
      <c r="C112" s="98">
        <v>6</v>
      </c>
      <c r="D112" s="118">
        <v>44912</v>
      </c>
      <c r="E112" s="98" t="s">
        <v>310</v>
      </c>
      <c r="F112" s="119"/>
      <c r="G112" s="117"/>
      <c r="H112" s="117"/>
      <c r="I112" s="117"/>
      <c r="J112" s="117"/>
      <c r="K112" s="117"/>
      <c r="L112" s="117"/>
      <c r="M112" s="117"/>
      <c r="N112" s="117"/>
      <c r="O112" s="117"/>
      <c r="P112" s="117"/>
      <c r="Q112" s="117"/>
      <c r="R112" s="117"/>
      <c r="S112" s="117"/>
      <c r="T112" s="117"/>
      <c r="U112" s="117"/>
      <c r="V112" s="117"/>
    </row>
    <row r="113" spans="1:22" ht="46.5" customHeight="1" x14ac:dyDescent="0.25">
      <c r="A113" s="239"/>
      <c r="B113" s="240"/>
      <c r="C113" s="98">
        <v>7</v>
      </c>
      <c r="D113" s="118">
        <v>44913</v>
      </c>
      <c r="E113" s="98" t="s">
        <v>311</v>
      </c>
      <c r="F113" s="119"/>
      <c r="G113" s="117"/>
      <c r="H113" s="117"/>
      <c r="I113" s="117"/>
      <c r="J113" s="117"/>
      <c r="K113" s="117"/>
      <c r="L113" s="117"/>
      <c r="M113" s="117"/>
      <c r="N113" s="117"/>
      <c r="O113" s="117"/>
      <c r="P113" s="117"/>
      <c r="Q113" s="117"/>
      <c r="R113" s="117"/>
      <c r="S113" s="117"/>
      <c r="T113" s="117"/>
      <c r="U113" s="117"/>
      <c r="V113" s="117"/>
    </row>
    <row r="114" spans="1:22" ht="46.5" customHeight="1" x14ac:dyDescent="0.25">
      <c r="A114" s="239"/>
      <c r="B114" s="240" t="s">
        <v>439</v>
      </c>
      <c r="C114" s="25">
        <v>1</v>
      </c>
      <c r="D114" s="69">
        <v>44914</v>
      </c>
      <c r="E114" s="25" t="s">
        <v>305</v>
      </c>
      <c r="F114" s="4"/>
      <c r="G114" s="125"/>
      <c r="H114" s="125"/>
      <c r="I114" s="125"/>
      <c r="J114" s="125"/>
      <c r="K114" s="125"/>
      <c r="L114" s="125"/>
      <c r="M114" s="125"/>
      <c r="N114" s="125"/>
      <c r="O114" s="125"/>
      <c r="P114" s="125"/>
      <c r="Q114" s="125"/>
      <c r="R114" s="125"/>
      <c r="S114" s="125"/>
      <c r="T114" s="125"/>
      <c r="U114" s="125"/>
      <c r="V114" s="125"/>
    </row>
    <row r="115" spans="1:22" ht="46.5" customHeight="1" x14ac:dyDescent="0.25">
      <c r="A115" s="239"/>
      <c r="B115" s="240"/>
      <c r="C115" s="25">
        <v>2</v>
      </c>
      <c r="D115" s="69">
        <v>44915</v>
      </c>
      <c r="E115" s="25" t="s">
        <v>306</v>
      </c>
      <c r="F115" s="4"/>
      <c r="G115" s="125"/>
      <c r="H115" s="125"/>
      <c r="I115" s="125"/>
      <c r="J115" s="125"/>
      <c r="K115" s="125"/>
      <c r="L115" s="125"/>
      <c r="M115" s="125"/>
      <c r="N115" s="125"/>
      <c r="O115" s="125"/>
      <c r="P115" s="125"/>
      <c r="Q115" s="125"/>
      <c r="R115" s="125"/>
      <c r="S115" s="125"/>
      <c r="T115" s="125"/>
      <c r="U115" s="125"/>
      <c r="V115" s="125"/>
    </row>
    <row r="116" spans="1:22" ht="46.5" customHeight="1" x14ac:dyDescent="0.25">
      <c r="A116" s="239"/>
      <c r="B116" s="240"/>
      <c r="C116" s="25">
        <v>3</v>
      </c>
      <c r="D116" s="69">
        <v>44916</v>
      </c>
      <c r="E116" s="25" t="s">
        <v>307</v>
      </c>
      <c r="F116" s="4"/>
      <c r="G116" s="125"/>
      <c r="H116" s="125"/>
      <c r="I116" s="125"/>
      <c r="J116" s="125"/>
      <c r="K116" s="125"/>
      <c r="L116" s="125"/>
      <c r="M116" s="125"/>
      <c r="N116" s="125"/>
      <c r="O116" s="125"/>
      <c r="P116" s="125"/>
      <c r="Q116" s="125"/>
      <c r="R116" s="125"/>
      <c r="S116" s="125"/>
      <c r="T116" s="125"/>
      <c r="U116" s="125"/>
      <c r="V116" s="125"/>
    </row>
    <row r="117" spans="1:22" ht="46.5" customHeight="1" x14ac:dyDescent="0.25">
      <c r="A117" s="239"/>
      <c r="B117" s="240"/>
      <c r="C117" s="25">
        <v>4</v>
      </c>
      <c r="D117" s="69">
        <v>44917</v>
      </c>
      <c r="E117" s="25" t="s">
        <v>308</v>
      </c>
      <c r="F117" s="4"/>
      <c r="G117" s="125"/>
      <c r="H117" s="125"/>
      <c r="I117" s="125"/>
      <c r="J117" s="125"/>
      <c r="K117" s="125"/>
      <c r="L117" s="125"/>
      <c r="M117" s="125"/>
      <c r="N117" s="125"/>
      <c r="O117" s="125"/>
      <c r="P117" s="125"/>
      <c r="Q117" s="125"/>
      <c r="R117" s="125"/>
      <c r="S117" s="125"/>
      <c r="T117" s="125"/>
      <c r="U117" s="125"/>
      <c r="V117" s="125"/>
    </row>
    <row r="118" spans="1:22" ht="46.5" customHeight="1" x14ac:dyDescent="0.25">
      <c r="A118" s="239"/>
      <c r="B118" s="240"/>
      <c r="C118" s="25">
        <v>5</v>
      </c>
      <c r="D118" s="69">
        <v>44918</v>
      </c>
      <c r="E118" s="25" t="s">
        <v>309</v>
      </c>
      <c r="F118" s="4"/>
      <c r="G118" s="125"/>
      <c r="H118" s="125"/>
      <c r="I118" s="125"/>
      <c r="J118" s="125"/>
      <c r="K118" s="125"/>
      <c r="L118" s="125"/>
      <c r="M118" s="125"/>
      <c r="N118" s="125"/>
      <c r="O118" s="125"/>
      <c r="P118" s="125"/>
      <c r="Q118" s="125"/>
      <c r="R118" s="125"/>
      <c r="S118" s="125"/>
      <c r="T118" s="125"/>
      <c r="U118" s="125"/>
      <c r="V118" s="125"/>
    </row>
    <row r="119" spans="1:22" ht="46.5" customHeight="1" x14ac:dyDescent="0.25">
      <c r="A119" s="239"/>
      <c r="B119" s="240"/>
      <c r="C119" s="25">
        <v>6</v>
      </c>
      <c r="D119" s="69">
        <v>44919</v>
      </c>
      <c r="E119" s="25" t="s">
        <v>310</v>
      </c>
      <c r="F119" s="4"/>
      <c r="G119" s="125"/>
      <c r="H119" s="125"/>
      <c r="I119" s="125"/>
      <c r="J119" s="125"/>
      <c r="K119" s="125"/>
      <c r="L119" s="125"/>
      <c r="M119" s="125"/>
      <c r="N119" s="125"/>
      <c r="O119" s="125"/>
      <c r="P119" s="125"/>
      <c r="Q119" s="125"/>
      <c r="R119" s="125"/>
      <c r="S119" s="125"/>
      <c r="T119" s="125"/>
      <c r="U119" s="125"/>
      <c r="V119" s="125"/>
    </row>
    <row r="120" spans="1:22" ht="46.5" customHeight="1" x14ac:dyDescent="0.25">
      <c r="A120" s="239"/>
      <c r="B120" s="240"/>
      <c r="C120" s="25">
        <v>7</v>
      </c>
      <c r="D120" s="69">
        <v>44920</v>
      </c>
      <c r="E120" s="25" t="s">
        <v>311</v>
      </c>
      <c r="F120" s="4"/>
      <c r="G120" s="125"/>
      <c r="H120" s="125"/>
      <c r="I120" s="125"/>
      <c r="J120" s="125"/>
      <c r="K120" s="125"/>
      <c r="L120" s="125"/>
      <c r="M120" s="125"/>
      <c r="N120" s="125"/>
      <c r="O120" s="125"/>
      <c r="P120" s="125"/>
      <c r="Q120" s="125"/>
      <c r="R120" s="125"/>
      <c r="S120" s="125"/>
      <c r="T120" s="125"/>
      <c r="U120" s="125"/>
      <c r="V120" s="125"/>
    </row>
    <row r="121" spans="1:22" ht="37.5" customHeight="1" x14ac:dyDescent="0.25">
      <c r="A121" s="236" t="s">
        <v>333</v>
      </c>
      <c r="B121" s="237" t="s">
        <v>436</v>
      </c>
      <c r="C121" s="98">
        <v>1</v>
      </c>
      <c r="D121" s="118">
        <v>44921</v>
      </c>
      <c r="E121" s="98" t="s">
        <v>305</v>
      </c>
      <c r="F121" s="119"/>
      <c r="G121" s="117"/>
      <c r="H121" s="117"/>
      <c r="I121" s="117"/>
      <c r="J121" s="117"/>
      <c r="K121" s="117"/>
      <c r="L121" s="117"/>
      <c r="M121" s="117"/>
      <c r="N121" s="117"/>
      <c r="O121" s="117"/>
      <c r="P121" s="117"/>
      <c r="Q121" s="117"/>
      <c r="R121" s="117"/>
      <c r="S121" s="117"/>
      <c r="T121" s="117"/>
      <c r="U121" s="117"/>
      <c r="V121" s="117"/>
    </row>
    <row r="122" spans="1:22" ht="37.5" customHeight="1" x14ac:dyDescent="0.25">
      <c r="A122" s="236"/>
      <c r="B122" s="237"/>
      <c r="C122" s="98">
        <v>2</v>
      </c>
      <c r="D122" s="118">
        <v>44922</v>
      </c>
      <c r="E122" s="98" t="s">
        <v>306</v>
      </c>
      <c r="F122" s="119"/>
      <c r="G122" s="117"/>
      <c r="H122" s="117"/>
      <c r="I122" s="117"/>
      <c r="J122" s="117"/>
      <c r="K122" s="117"/>
      <c r="L122" s="117"/>
      <c r="M122" s="117"/>
      <c r="N122" s="117"/>
      <c r="O122" s="117"/>
      <c r="P122" s="117"/>
      <c r="Q122" s="117"/>
      <c r="R122" s="117"/>
      <c r="S122" s="117"/>
      <c r="T122" s="117"/>
      <c r="U122" s="117"/>
      <c r="V122" s="117"/>
    </row>
    <row r="123" spans="1:22" ht="37.5" customHeight="1" x14ac:dyDescent="0.25">
      <c r="A123" s="236"/>
      <c r="B123" s="237"/>
      <c r="C123" s="98">
        <v>3</v>
      </c>
      <c r="D123" s="118">
        <v>44923</v>
      </c>
      <c r="E123" s="98" t="s">
        <v>307</v>
      </c>
      <c r="F123" s="119"/>
      <c r="G123" s="117"/>
      <c r="H123" s="117"/>
      <c r="I123" s="117"/>
      <c r="J123" s="117"/>
      <c r="K123" s="117"/>
      <c r="L123" s="117"/>
      <c r="M123" s="117"/>
      <c r="N123" s="117"/>
      <c r="O123" s="117"/>
      <c r="P123" s="117"/>
      <c r="Q123" s="117"/>
      <c r="R123" s="117"/>
      <c r="S123" s="117"/>
      <c r="T123" s="117"/>
      <c r="U123" s="117"/>
      <c r="V123" s="117"/>
    </row>
    <row r="124" spans="1:22" ht="37.5" customHeight="1" x14ac:dyDescent="0.25">
      <c r="A124" s="236"/>
      <c r="B124" s="237"/>
      <c r="C124" s="98">
        <v>4</v>
      </c>
      <c r="D124" s="118">
        <v>44924</v>
      </c>
      <c r="E124" s="98" t="s">
        <v>308</v>
      </c>
      <c r="F124" s="119"/>
      <c r="G124" s="117"/>
      <c r="H124" s="117"/>
      <c r="I124" s="117"/>
      <c r="J124" s="117"/>
      <c r="K124" s="117"/>
      <c r="L124" s="117"/>
      <c r="M124" s="117"/>
      <c r="N124" s="117"/>
      <c r="O124" s="117"/>
      <c r="P124" s="117"/>
      <c r="Q124" s="117"/>
      <c r="R124" s="117"/>
      <c r="S124" s="117"/>
      <c r="T124" s="117"/>
      <c r="U124" s="117"/>
      <c r="V124" s="117"/>
    </row>
    <row r="125" spans="1:22" ht="37.5" customHeight="1" x14ac:dyDescent="0.25">
      <c r="A125" s="236"/>
      <c r="B125" s="237"/>
      <c r="C125" s="98">
        <v>5</v>
      </c>
      <c r="D125" s="118">
        <v>44925</v>
      </c>
      <c r="E125" s="98" t="s">
        <v>309</v>
      </c>
      <c r="F125" s="119"/>
      <c r="G125" s="117"/>
      <c r="H125" s="117"/>
      <c r="I125" s="117"/>
      <c r="J125" s="117"/>
      <c r="K125" s="117"/>
      <c r="L125" s="117"/>
      <c r="M125" s="117"/>
      <c r="N125" s="117"/>
      <c r="O125" s="117"/>
      <c r="P125" s="117"/>
      <c r="Q125" s="117"/>
      <c r="R125" s="117"/>
      <c r="S125" s="117"/>
      <c r="T125" s="117"/>
      <c r="U125" s="117"/>
      <c r="V125" s="117"/>
    </row>
    <row r="126" spans="1:22" ht="37.5" customHeight="1" x14ac:dyDescent="0.25">
      <c r="A126" s="236"/>
      <c r="B126" s="237"/>
      <c r="C126" s="98">
        <v>6</v>
      </c>
      <c r="D126" s="118">
        <v>44926</v>
      </c>
      <c r="E126" s="98" t="s">
        <v>310</v>
      </c>
      <c r="F126" s="119" t="s">
        <v>570</v>
      </c>
      <c r="G126" s="117"/>
      <c r="H126" s="117"/>
      <c r="I126" s="117"/>
      <c r="J126" s="117"/>
      <c r="K126" s="117"/>
      <c r="L126" s="117"/>
      <c r="M126" s="117"/>
      <c r="N126" s="117"/>
      <c r="O126" s="117"/>
      <c r="P126" s="117"/>
      <c r="Q126" s="117"/>
      <c r="R126" s="117"/>
      <c r="S126" s="117"/>
      <c r="T126" s="117"/>
      <c r="U126" s="117"/>
      <c r="V126" s="117"/>
    </row>
    <row r="127" spans="1:22" ht="37.5" customHeight="1" x14ac:dyDescent="0.25">
      <c r="A127" s="236"/>
      <c r="B127" s="237"/>
      <c r="C127" s="98">
        <v>7</v>
      </c>
      <c r="D127" s="118">
        <v>44927</v>
      </c>
      <c r="E127" s="98" t="s">
        <v>311</v>
      </c>
      <c r="F127" s="119"/>
      <c r="G127" s="117"/>
      <c r="H127" s="117"/>
      <c r="I127" s="117"/>
      <c r="J127" s="117"/>
      <c r="K127" s="117"/>
      <c r="L127" s="117"/>
      <c r="M127" s="117"/>
      <c r="N127" s="117"/>
      <c r="O127" s="117"/>
      <c r="P127" s="117"/>
      <c r="Q127" s="117"/>
      <c r="R127" s="117"/>
      <c r="S127" s="117"/>
      <c r="T127" s="117"/>
      <c r="U127" s="117"/>
      <c r="V127" s="117"/>
    </row>
    <row r="128" spans="1:22" ht="37.5" customHeight="1" x14ac:dyDescent="0.25">
      <c r="A128" s="236"/>
      <c r="B128" s="237" t="s">
        <v>437</v>
      </c>
      <c r="C128" s="25">
        <v>1</v>
      </c>
      <c r="D128" s="69">
        <v>44928</v>
      </c>
      <c r="E128" s="25" t="s">
        <v>305</v>
      </c>
      <c r="F128" s="4"/>
      <c r="G128" s="125"/>
      <c r="H128" s="125"/>
      <c r="I128" s="125"/>
      <c r="J128" s="125"/>
      <c r="K128" s="125"/>
      <c r="L128" s="125"/>
      <c r="M128" s="125"/>
      <c r="N128" s="125"/>
      <c r="O128" s="125"/>
      <c r="P128" s="125"/>
      <c r="Q128" s="125"/>
      <c r="R128" s="125"/>
      <c r="S128" s="125"/>
      <c r="T128" s="125"/>
      <c r="U128" s="125"/>
      <c r="V128" s="125"/>
    </row>
    <row r="129" spans="1:22" ht="37.5" customHeight="1" x14ac:dyDescent="0.25">
      <c r="A129" s="236"/>
      <c r="B129" s="237"/>
      <c r="C129" s="25">
        <v>2</v>
      </c>
      <c r="D129" s="69">
        <v>44929</v>
      </c>
      <c r="E129" s="25" t="s">
        <v>306</v>
      </c>
      <c r="F129" s="4"/>
      <c r="G129" s="125"/>
      <c r="H129" s="125"/>
      <c r="I129" s="125"/>
      <c r="J129" s="125"/>
      <c r="K129" s="125"/>
      <c r="L129" s="125"/>
      <c r="M129" s="125"/>
      <c r="N129" s="125"/>
      <c r="O129" s="125"/>
      <c r="P129" s="125"/>
      <c r="Q129" s="125"/>
      <c r="R129" s="125"/>
      <c r="S129" s="125"/>
      <c r="T129" s="125"/>
      <c r="U129" s="125"/>
      <c r="V129" s="125"/>
    </row>
    <row r="130" spans="1:22" ht="37.5" customHeight="1" x14ac:dyDescent="0.25">
      <c r="A130" s="236"/>
      <c r="B130" s="237"/>
      <c r="C130" s="25">
        <v>3</v>
      </c>
      <c r="D130" s="69">
        <v>44930</v>
      </c>
      <c r="E130" s="25" t="s">
        <v>307</v>
      </c>
      <c r="F130" s="4"/>
      <c r="G130" s="125"/>
      <c r="H130" s="125"/>
      <c r="I130" s="125"/>
      <c r="J130" s="125"/>
      <c r="K130" s="125"/>
      <c r="L130" s="125"/>
      <c r="M130" s="125"/>
      <c r="N130" s="125"/>
      <c r="O130" s="125"/>
      <c r="P130" s="125"/>
      <c r="Q130" s="125"/>
      <c r="R130" s="125"/>
      <c r="S130" s="125"/>
      <c r="T130" s="125"/>
      <c r="U130" s="125"/>
      <c r="V130" s="125"/>
    </row>
    <row r="131" spans="1:22" ht="37.5" customHeight="1" x14ac:dyDescent="0.25">
      <c r="A131" s="236"/>
      <c r="B131" s="237"/>
      <c r="C131" s="25">
        <v>4</v>
      </c>
      <c r="D131" s="69">
        <v>44931</v>
      </c>
      <c r="E131" s="25" t="s">
        <v>308</v>
      </c>
      <c r="F131" s="4"/>
      <c r="G131" s="125"/>
      <c r="H131" s="125"/>
      <c r="I131" s="125"/>
      <c r="J131" s="125"/>
      <c r="K131" s="125"/>
      <c r="L131" s="125"/>
      <c r="M131" s="125"/>
      <c r="N131" s="125"/>
      <c r="O131" s="125"/>
      <c r="P131" s="125"/>
      <c r="Q131" s="125"/>
      <c r="R131" s="125"/>
      <c r="S131" s="125"/>
      <c r="T131" s="125"/>
      <c r="U131" s="125"/>
      <c r="V131" s="125"/>
    </row>
    <row r="132" spans="1:22" ht="37.5" customHeight="1" x14ac:dyDescent="0.25">
      <c r="A132" s="236"/>
      <c r="B132" s="237"/>
      <c r="C132" s="25">
        <v>5</v>
      </c>
      <c r="D132" s="69">
        <v>44932</v>
      </c>
      <c r="E132" s="25" t="s">
        <v>309</v>
      </c>
      <c r="F132" s="4"/>
      <c r="G132" s="125"/>
      <c r="H132" s="125"/>
      <c r="I132" s="125"/>
      <c r="J132" s="125"/>
      <c r="K132" s="125"/>
      <c r="L132" s="125"/>
      <c r="M132" s="125"/>
      <c r="N132" s="125"/>
      <c r="O132" s="125"/>
      <c r="P132" s="125"/>
      <c r="Q132" s="125"/>
      <c r="R132" s="125"/>
      <c r="S132" s="125"/>
      <c r="T132" s="125"/>
      <c r="U132" s="125"/>
      <c r="V132" s="125"/>
    </row>
    <row r="133" spans="1:22" ht="37.5" customHeight="1" x14ac:dyDescent="0.25">
      <c r="A133" s="236"/>
      <c r="B133" s="237"/>
      <c r="C133" s="25">
        <v>6</v>
      </c>
      <c r="D133" s="69">
        <v>44933</v>
      </c>
      <c r="E133" s="25" t="s">
        <v>310</v>
      </c>
      <c r="F133" s="4"/>
      <c r="G133" s="125"/>
      <c r="H133" s="125"/>
      <c r="I133" s="125"/>
      <c r="J133" s="125"/>
      <c r="K133" s="125"/>
      <c r="L133" s="125"/>
      <c r="M133" s="125"/>
      <c r="N133" s="125"/>
      <c r="O133" s="125"/>
      <c r="P133" s="125"/>
      <c r="Q133" s="125"/>
      <c r="R133" s="125"/>
      <c r="S133" s="125"/>
      <c r="T133" s="125"/>
      <c r="U133" s="125"/>
      <c r="V133" s="125"/>
    </row>
    <row r="134" spans="1:22" ht="37.5" customHeight="1" x14ac:dyDescent="0.25">
      <c r="A134" s="236"/>
      <c r="B134" s="237"/>
      <c r="C134" s="25">
        <v>7</v>
      </c>
      <c r="D134" s="69">
        <v>44934</v>
      </c>
      <c r="E134" s="25" t="s">
        <v>311</v>
      </c>
      <c r="F134" s="4"/>
      <c r="G134" s="125"/>
      <c r="H134" s="125"/>
      <c r="I134" s="125"/>
      <c r="J134" s="125"/>
      <c r="K134" s="125"/>
      <c r="L134" s="125"/>
      <c r="M134" s="125"/>
      <c r="N134" s="125"/>
      <c r="O134" s="125"/>
      <c r="P134" s="125"/>
      <c r="Q134" s="125"/>
      <c r="R134" s="125"/>
      <c r="S134" s="125"/>
      <c r="T134" s="125"/>
      <c r="U134" s="125"/>
      <c r="V134" s="125"/>
    </row>
    <row r="135" spans="1:22" ht="37.5" customHeight="1" x14ac:dyDescent="0.25">
      <c r="A135" s="236"/>
      <c r="B135" s="237" t="s">
        <v>438</v>
      </c>
      <c r="C135" s="98">
        <v>1</v>
      </c>
      <c r="D135" s="118">
        <v>44935</v>
      </c>
      <c r="E135" s="98" t="s">
        <v>305</v>
      </c>
      <c r="F135" s="119"/>
      <c r="G135" s="117"/>
      <c r="H135" s="117"/>
      <c r="I135" s="117"/>
      <c r="J135" s="117"/>
      <c r="K135" s="117"/>
      <c r="L135" s="117"/>
      <c r="M135" s="117"/>
      <c r="N135" s="117"/>
      <c r="O135" s="117"/>
      <c r="P135" s="117"/>
      <c r="Q135" s="117"/>
      <c r="R135" s="117"/>
      <c r="S135" s="117"/>
      <c r="T135" s="117"/>
      <c r="U135" s="117"/>
      <c r="V135" s="117"/>
    </row>
    <row r="136" spans="1:22" ht="37.5" customHeight="1" x14ac:dyDescent="0.25">
      <c r="A136" s="236"/>
      <c r="B136" s="237"/>
      <c r="C136" s="98">
        <v>2</v>
      </c>
      <c r="D136" s="118">
        <v>44936</v>
      </c>
      <c r="E136" s="98" t="s">
        <v>306</v>
      </c>
      <c r="F136" s="119"/>
      <c r="G136" s="117"/>
      <c r="H136" s="117"/>
      <c r="I136" s="117"/>
      <c r="J136" s="117"/>
      <c r="K136" s="117"/>
      <c r="L136" s="117"/>
      <c r="M136" s="117"/>
      <c r="N136" s="117"/>
      <c r="O136" s="117"/>
      <c r="P136" s="117"/>
      <c r="Q136" s="117"/>
      <c r="R136" s="117"/>
      <c r="S136" s="117"/>
      <c r="T136" s="117"/>
      <c r="U136" s="117"/>
      <c r="V136" s="117"/>
    </row>
    <row r="137" spans="1:22" ht="37.5" customHeight="1" x14ac:dyDescent="0.25">
      <c r="A137" s="236"/>
      <c r="B137" s="237"/>
      <c r="C137" s="98">
        <v>3</v>
      </c>
      <c r="D137" s="118">
        <v>44937</v>
      </c>
      <c r="E137" s="98" t="s">
        <v>307</v>
      </c>
      <c r="F137" s="119"/>
      <c r="G137" s="117"/>
      <c r="H137" s="117"/>
      <c r="I137" s="117"/>
      <c r="J137" s="117"/>
      <c r="K137" s="117"/>
      <c r="L137" s="117"/>
      <c r="M137" s="117"/>
      <c r="N137" s="117"/>
      <c r="O137" s="117"/>
      <c r="P137" s="117"/>
      <c r="Q137" s="117"/>
      <c r="R137" s="117"/>
      <c r="S137" s="117"/>
      <c r="T137" s="117"/>
      <c r="U137" s="117"/>
      <c r="V137" s="117"/>
    </row>
    <row r="138" spans="1:22" ht="37.5" customHeight="1" x14ac:dyDescent="0.25">
      <c r="A138" s="236"/>
      <c r="B138" s="237"/>
      <c r="C138" s="98">
        <v>4</v>
      </c>
      <c r="D138" s="118">
        <v>44938</v>
      </c>
      <c r="E138" s="98" t="s">
        <v>308</v>
      </c>
      <c r="F138" s="119"/>
      <c r="G138" s="117"/>
      <c r="H138" s="117"/>
      <c r="I138" s="117"/>
      <c r="J138" s="117"/>
      <c r="K138" s="117"/>
      <c r="L138" s="117"/>
      <c r="M138" s="117"/>
      <c r="N138" s="117"/>
      <c r="O138" s="117"/>
      <c r="P138" s="117"/>
      <c r="Q138" s="117"/>
      <c r="R138" s="117"/>
      <c r="S138" s="117"/>
      <c r="T138" s="117"/>
      <c r="U138" s="117"/>
      <c r="V138" s="117"/>
    </row>
    <row r="139" spans="1:22" ht="37.5" customHeight="1" x14ac:dyDescent="0.25">
      <c r="A139" s="236"/>
      <c r="B139" s="237"/>
      <c r="C139" s="98">
        <v>5</v>
      </c>
      <c r="D139" s="118">
        <v>44939</v>
      </c>
      <c r="E139" s="98" t="s">
        <v>309</v>
      </c>
      <c r="F139" s="119"/>
      <c r="G139" s="117"/>
      <c r="H139" s="117"/>
      <c r="I139" s="117"/>
      <c r="J139" s="117"/>
      <c r="K139" s="117"/>
      <c r="L139" s="117"/>
      <c r="M139" s="117"/>
      <c r="N139" s="117"/>
      <c r="O139" s="117"/>
      <c r="P139" s="117"/>
      <c r="Q139" s="117"/>
      <c r="R139" s="117"/>
      <c r="S139" s="117"/>
      <c r="T139" s="117"/>
      <c r="U139" s="117"/>
      <c r="V139" s="117"/>
    </row>
    <row r="140" spans="1:22" ht="37.5" customHeight="1" x14ac:dyDescent="0.25">
      <c r="A140" s="236"/>
      <c r="B140" s="237"/>
      <c r="C140" s="98">
        <v>6</v>
      </c>
      <c r="D140" s="118">
        <v>44940</v>
      </c>
      <c r="E140" s="98" t="s">
        <v>310</v>
      </c>
      <c r="F140" s="119"/>
      <c r="G140" s="117"/>
      <c r="H140" s="117"/>
      <c r="I140" s="117"/>
      <c r="J140" s="117"/>
      <c r="K140" s="117"/>
      <c r="L140" s="117"/>
      <c r="M140" s="117"/>
      <c r="N140" s="117"/>
      <c r="O140" s="117"/>
      <c r="P140" s="117"/>
      <c r="Q140" s="117"/>
      <c r="R140" s="117"/>
      <c r="S140" s="117"/>
      <c r="T140" s="117"/>
      <c r="U140" s="117"/>
      <c r="V140" s="117"/>
    </row>
    <row r="141" spans="1:22" ht="37.5" customHeight="1" x14ac:dyDescent="0.25">
      <c r="A141" s="236"/>
      <c r="B141" s="237"/>
      <c r="C141" s="98">
        <v>7</v>
      </c>
      <c r="D141" s="118">
        <v>44941</v>
      </c>
      <c r="E141" s="98" t="s">
        <v>311</v>
      </c>
      <c r="F141" s="119"/>
      <c r="G141" s="117"/>
      <c r="H141" s="117"/>
      <c r="I141" s="117"/>
      <c r="J141" s="117"/>
      <c r="K141" s="117"/>
      <c r="L141" s="117"/>
      <c r="M141" s="117"/>
      <c r="N141" s="117"/>
      <c r="O141" s="117"/>
      <c r="P141" s="117"/>
      <c r="Q141" s="117"/>
      <c r="R141" s="117"/>
      <c r="S141" s="117"/>
      <c r="T141" s="117"/>
      <c r="U141" s="117"/>
      <c r="V141" s="117"/>
    </row>
    <row r="142" spans="1:22" ht="37.5" customHeight="1" x14ac:dyDescent="0.25">
      <c r="A142" s="236"/>
      <c r="B142" s="237" t="s">
        <v>439</v>
      </c>
      <c r="C142" s="25">
        <v>1</v>
      </c>
      <c r="D142" s="69">
        <v>44942</v>
      </c>
      <c r="E142" s="25" t="s">
        <v>305</v>
      </c>
      <c r="F142" s="4"/>
      <c r="G142" s="125"/>
      <c r="H142" s="125"/>
      <c r="I142" s="125"/>
      <c r="J142" s="125"/>
      <c r="K142" s="125"/>
      <c r="L142" s="125"/>
      <c r="M142" s="125"/>
      <c r="N142" s="125"/>
      <c r="O142" s="125"/>
      <c r="P142" s="125"/>
      <c r="Q142" s="125"/>
      <c r="R142" s="125"/>
      <c r="S142" s="125"/>
      <c r="T142" s="125"/>
      <c r="U142" s="125"/>
      <c r="V142" s="125"/>
    </row>
    <row r="143" spans="1:22" ht="37.5" customHeight="1" x14ac:dyDescent="0.25">
      <c r="A143" s="236"/>
      <c r="B143" s="237"/>
      <c r="C143" s="25">
        <v>2</v>
      </c>
      <c r="D143" s="69">
        <v>44943</v>
      </c>
      <c r="E143" s="25" t="s">
        <v>306</v>
      </c>
      <c r="F143" s="4"/>
      <c r="G143" s="125"/>
      <c r="H143" s="125"/>
      <c r="I143" s="125"/>
      <c r="J143" s="125"/>
      <c r="K143" s="125"/>
      <c r="L143" s="125"/>
      <c r="M143" s="125"/>
      <c r="N143" s="125"/>
      <c r="O143" s="125"/>
      <c r="P143" s="125"/>
      <c r="Q143" s="125"/>
      <c r="R143" s="125"/>
      <c r="S143" s="125"/>
      <c r="T143" s="125"/>
      <c r="U143" s="125"/>
      <c r="V143" s="125"/>
    </row>
    <row r="144" spans="1:22" ht="37.5" customHeight="1" x14ac:dyDescent="0.25">
      <c r="A144" s="236"/>
      <c r="B144" s="237"/>
      <c r="C144" s="25">
        <v>3</v>
      </c>
      <c r="D144" s="69">
        <v>44944</v>
      </c>
      <c r="E144" s="25" t="s">
        <v>307</v>
      </c>
      <c r="F144" s="4"/>
      <c r="G144" s="125"/>
      <c r="H144" s="125"/>
      <c r="I144" s="125"/>
      <c r="J144" s="125"/>
      <c r="K144" s="125"/>
      <c r="L144" s="125"/>
      <c r="M144" s="125"/>
      <c r="N144" s="125"/>
      <c r="O144" s="125"/>
      <c r="P144" s="125"/>
      <c r="Q144" s="125"/>
      <c r="R144" s="125"/>
      <c r="S144" s="125"/>
      <c r="T144" s="125"/>
      <c r="U144" s="125"/>
      <c r="V144" s="125"/>
    </row>
    <row r="145" spans="1:22" ht="37.5" customHeight="1" x14ac:dyDescent="0.25">
      <c r="A145" s="236"/>
      <c r="B145" s="237"/>
      <c r="C145" s="25">
        <v>4</v>
      </c>
      <c r="D145" s="69">
        <v>44945</v>
      </c>
      <c r="E145" s="25" t="s">
        <v>308</v>
      </c>
      <c r="F145" s="4"/>
      <c r="G145" s="125"/>
      <c r="H145" s="125"/>
      <c r="I145" s="125"/>
      <c r="J145" s="125"/>
      <c r="K145" s="125"/>
      <c r="L145" s="125"/>
      <c r="M145" s="125"/>
      <c r="N145" s="125"/>
      <c r="O145" s="125"/>
      <c r="P145" s="125"/>
      <c r="Q145" s="125"/>
      <c r="R145" s="125"/>
      <c r="S145" s="125"/>
      <c r="T145" s="125"/>
      <c r="U145" s="125"/>
      <c r="V145" s="125"/>
    </row>
    <row r="146" spans="1:22" ht="37.5" customHeight="1" x14ac:dyDescent="0.25">
      <c r="A146" s="236"/>
      <c r="B146" s="237"/>
      <c r="C146" s="25">
        <v>5</v>
      </c>
      <c r="D146" s="69">
        <v>44946</v>
      </c>
      <c r="E146" s="25" t="s">
        <v>309</v>
      </c>
      <c r="F146" s="4"/>
      <c r="G146" s="125"/>
      <c r="H146" s="125"/>
      <c r="I146" s="125"/>
      <c r="J146" s="125"/>
      <c r="K146" s="125"/>
      <c r="L146" s="125"/>
      <c r="M146" s="125"/>
      <c r="N146" s="125"/>
      <c r="O146" s="125"/>
      <c r="P146" s="125"/>
      <c r="Q146" s="125"/>
      <c r="R146" s="125"/>
      <c r="S146" s="125"/>
      <c r="T146" s="125"/>
      <c r="U146" s="125"/>
      <c r="V146" s="125"/>
    </row>
    <row r="147" spans="1:22" ht="37.5" customHeight="1" x14ac:dyDescent="0.25">
      <c r="A147" s="236"/>
      <c r="B147" s="237"/>
      <c r="C147" s="25">
        <v>6</v>
      </c>
      <c r="D147" s="69">
        <v>44947</v>
      </c>
      <c r="E147" s="25" t="s">
        <v>310</v>
      </c>
      <c r="F147" s="4" t="s">
        <v>566</v>
      </c>
      <c r="G147" s="125"/>
      <c r="H147" s="125"/>
      <c r="I147" s="125"/>
      <c r="J147" s="125"/>
      <c r="K147" s="125"/>
      <c r="L147" s="125"/>
      <c r="M147" s="125"/>
      <c r="N147" s="125"/>
      <c r="O147" s="125"/>
      <c r="P147" s="125"/>
      <c r="Q147" s="125"/>
      <c r="R147" s="125"/>
      <c r="S147" s="125"/>
      <c r="T147" s="125"/>
      <c r="U147" s="125"/>
      <c r="V147" s="125"/>
    </row>
    <row r="148" spans="1:22" ht="37.5" customHeight="1" x14ac:dyDescent="0.25">
      <c r="A148" s="236"/>
      <c r="B148" s="237"/>
      <c r="C148" s="25">
        <v>7</v>
      </c>
      <c r="D148" s="69">
        <v>44948</v>
      </c>
      <c r="E148" s="25" t="s">
        <v>311</v>
      </c>
      <c r="F148" s="4" t="s">
        <v>566</v>
      </c>
      <c r="G148" s="125"/>
      <c r="H148" s="125"/>
      <c r="I148" s="125"/>
      <c r="J148" s="125"/>
      <c r="K148" s="125"/>
      <c r="L148" s="125"/>
      <c r="M148" s="125"/>
      <c r="N148" s="125"/>
      <c r="O148" s="125"/>
      <c r="P148" s="125"/>
      <c r="Q148" s="125"/>
      <c r="R148" s="125"/>
      <c r="S148" s="125"/>
      <c r="T148" s="125"/>
      <c r="U148" s="125"/>
      <c r="V148" s="125"/>
    </row>
    <row r="149" spans="1:22" ht="37.5" customHeight="1" x14ac:dyDescent="0.25">
      <c r="A149" s="236"/>
      <c r="B149" s="237" t="s">
        <v>440</v>
      </c>
      <c r="C149" s="98">
        <v>1</v>
      </c>
      <c r="D149" s="118">
        <v>44949</v>
      </c>
      <c r="E149" s="98" t="s">
        <v>305</v>
      </c>
      <c r="F149" s="119" t="s">
        <v>566</v>
      </c>
      <c r="G149" s="117"/>
      <c r="H149" s="117"/>
      <c r="I149" s="117"/>
      <c r="J149" s="117"/>
      <c r="K149" s="117"/>
      <c r="L149" s="117"/>
      <c r="M149" s="117"/>
      <c r="N149" s="117"/>
      <c r="O149" s="117"/>
      <c r="P149" s="117"/>
      <c r="Q149" s="117"/>
      <c r="R149" s="117"/>
      <c r="S149" s="117"/>
      <c r="T149" s="117"/>
      <c r="U149" s="117"/>
      <c r="V149" s="117"/>
    </row>
    <row r="150" spans="1:22" ht="37.5" customHeight="1" x14ac:dyDescent="0.25">
      <c r="A150" s="236"/>
      <c r="B150" s="237"/>
      <c r="C150" s="98">
        <v>2</v>
      </c>
      <c r="D150" s="118">
        <v>44950</v>
      </c>
      <c r="E150" s="98" t="s">
        <v>306</v>
      </c>
      <c r="F150" s="119" t="s">
        <v>566</v>
      </c>
      <c r="G150" s="117"/>
      <c r="H150" s="117"/>
      <c r="I150" s="117"/>
      <c r="J150" s="117"/>
      <c r="K150" s="117"/>
      <c r="L150" s="117"/>
      <c r="M150" s="117"/>
      <c r="N150" s="117"/>
      <c r="O150" s="117"/>
      <c r="P150" s="117"/>
      <c r="Q150" s="117"/>
      <c r="R150" s="117"/>
      <c r="S150" s="117"/>
      <c r="T150" s="117"/>
      <c r="U150" s="117"/>
      <c r="V150" s="117"/>
    </row>
    <row r="151" spans="1:22" ht="37.5" customHeight="1" x14ac:dyDescent="0.25">
      <c r="A151" s="236"/>
      <c r="B151" s="237"/>
      <c r="C151" s="98">
        <v>3</v>
      </c>
      <c r="D151" s="118">
        <v>44951</v>
      </c>
      <c r="E151" s="98" t="s">
        <v>307</v>
      </c>
      <c r="F151" s="119" t="s">
        <v>566</v>
      </c>
      <c r="G151" s="117"/>
      <c r="H151" s="117"/>
      <c r="I151" s="117"/>
      <c r="J151" s="117"/>
      <c r="K151" s="117"/>
      <c r="L151" s="117"/>
      <c r="M151" s="117"/>
      <c r="N151" s="117"/>
      <c r="O151" s="117"/>
      <c r="P151" s="117"/>
      <c r="Q151" s="117"/>
      <c r="R151" s="117"/>
      <c r="S151" s="117"/>
      <c r="T151" s="117"/>
      <c r="U151" s="117"/>
      <c r="V151" s="117"/>
    </row>
    <row r="152" spans="1:22" ht="37.5" customHeight="1" x14ac:dyDescent="0.25">
      <c r="A152" s="236"/>
      <c r="B152" s="237"/>
      <c r="C152" s="98">
        <v>4</v>
      </c>
      <c r="D152" s="118">
        <v>44952</v>
      </c>
      <c r="E152" s="98" t="s">
        <v>308</v>
      </c>
      <c r="F152" s="119" t="s">
        <v>566</v>
      </c>
      <c r="G152" s="117"/>
      <c r="H152" s="117"/>
      <c r="I152" s="117"/>
      <c r="J152" s="117"/>
      <c r="K152" s="117"/>
      <c r="L152" s="117"/>
      <c r="M152" s="117"/>
      <c r="N152" s="117"/>
      <c r="O152" s="117"/>
      <c r="P152" s="117"/>
      <c r="Q152" s="117"/>
      <c r="R152" s="117"/>
      <c r="S152" s="117"/>
      <c r="T152" s="117"/>
      <c r="U152" s="117"/>
      <c r="V152" s="117"/>
    </row>
    <row r="153" spans="1:22" ht="37.5" customHeight="1" x14ac:dyDescent="0.25">
      <c r="A153" s="236"/>
      <c r="B153" s="237"/>
      <c r="C153" s="98">
        <v>5</v>
      </c>
      <c r="D153" s="118">
        <v>44953</v>
      </c>
      <c r="E153" s="98" t="s">
        <v>309</v>
      </c>
      <c r="F153" s="119" t="s">
        <v>566</v>
      </c>
      <c r="G153" s="117"/>
      <c r="H153" s="117"/>
      <c r="I153" s="117"/>
      <c r="J153" s="117"/>
      <c r="K153" s="117"/>
      <c r="L153" s="117"/>
      <c r="M153" s="117"/>
      <c r="N153" s="117"/>
      <c r="O153" s="117"/>
      <c r="P153" s="117"/>
      <c r="Q153" s="117"/>
      <c r="R153" s="117"/>
      <c r="S153" s="117"/>
      <c r="T153" s="117"/>
      <c r="U153" s="117"/>
      <c r="V153" s="117"/>
    </row>
    <row r="154" spans="1:22" ht="37.5" customHeight="1" x14ac:dyDescent="0.25">
      <c r="A154" s="236"/>
      <c r="B154" s="237"/>
      <c r="C154" s="98">
        <v>6</v>
      </c>
      <c r="D154" s="118">
        <v>44954</v>
      </c>
      <c r="E154" s="98" t="s">
        <v>310</v>
      </c>
      <c r="F154" s="119" t="s">
        <v>566</v>
      </c>
      <c r="G154" s="117"/>
      <c r="H154" s="117"/>
      <c r="I154" s="117"/>
      <c r="J154" s="117"/>
      <c r="K154" s="117"/>
      <c r="L154" s="117"/>
      <c r="M154" s="117"/>
      <c r="N154" s="117"/>
      <c r="O154" s="117"/>
      <c r="P154" s="117"/>
      <c r="Q154" s="117"/>
      <c r="R154" s="117"/>
      <c r="S154" s="117"/>
      <c r="T154" s="117"/>
      <c r="U154" s="117"/>
      <c r="V154" s="117"/>
    </row>
    <row r="155" spans="1:22" ht="37.5" customHeight="1" x14ac:dyDescent="0.25">
      <c r="A155" s="236"/>
      <c r="B155" s="237"/>
      <c r="C155" s="98">
        <v>7</v>
      </c>
      <c r="D155" s="118">
        <v>44955</v>
      </c>
      <c r="E155" s="98" t="s">
        <v>311</v>
      </c>
      <c r="F155" s="119" t="s">
        <v>566</v>
      </c>
      <c r="G155" s="117"/>
      <c r="H155" s="117"/>
      <c r="I155" s="117"/>
      <c r="J155" s="117"/>
      <c r="K155" s="117"/>
      <c r="L155" s="117"/>
      <c r="M155" s="117"/>
      <c r="N155" s="117"/>
      <c r="O155" s="117"/>
      <c r="P155" s="117"/>
      <c r="Q155" s="117"/>
      <c r="R155" s="117"/>
      <c r="S155" s="117"/>
      <c r="T155" s="117"/>
      <c r="U155" s="117"/>
      <c r="V155" s="117"/>
    </row>
    <row r="156" spans="1:22" ht="46.5" customHeight="1" x14ac:dyDescent="0.25">
      <c r="A156" s="239" t="s">
        <v>334</v>
      </c>
      <c r="B156" s="240" t="s">
        <v>436</v>
      </c>
      <c r="C156" s="25">
        <v>1</v>
      </c>
      <c r="D156" s="69">
        <v>44956</v>
      </c>
      <c r="E156" s="25" t="s">
        <v>305</v>
      </c>
      <c r="F156" s="4" t="s">
        <v>566</v>
      </c>
      <c r="G156" s="125"/>
      <c r="H156" s="125"/>
      <c r="I156" s="125"/>
      <c r="J156" s="125"/>
      <c r="K156" s="125"/>
      <c r="L156" s="125"/>
      <c r="M156" s="125"/>
      <c r="N156" s="125"/>
      <c r="O156" s="125"/>
      <c r="P156" s="125"/>
      <c r="Q156" s="125"/>
      <c r="R156" s="125"/>
      <c r="S156" s="125"/>
      <c r="T156" s="125"/>
      <c r="U156" s="125"/>
      <c r="V156" s="125"/>
    </row>
    <row r="157" spans="1:22" ht="46.5" customHeight="1" x14ac:dyDescent="0.25">
      <c r="A157" s="239"/>
      <c r="B157" s="240"/>
      <c r="C157" s="25">
        <v>2</v>
      </c>
      <c r="D157" s="69">
        <v>44957</v>
      </c>
      <c r="E157" s="25" t="s">
        <v>306</v>
      </c>
      <c r="F157" s="4" t="s">
        <v>566</v>
      </c>
      <c r="G157" s="125"/>
      <c r="H157" s="125"/>
      <c r="I157" s="125"/>
      <c r="J157" s="125"/>
      <c r="K157" s="125"/>
      <c r="L157" s="125"/>
      <c r="M157" s="125"/>
      <c r="N157" s="125"/>
      <c r="O157" s="125"/>
      <c r="P157" s="125"/>
      <c r="Q157" s="125"/>
      <c r="R157" s="125"/>
      <c r="S157" s="125"/>
      <c r="T157" s="125"/>
      <c r="U157" s="125"/>
      <c r="V157" s="125"/>
    </row>
    <row r="158" spans="1:22" ht="46.5" customHeight="1" x14ac:dyDescent="0.25">
      <c r="A158" s="239"/>
      <c r="B158" s="240"/>
      <c r="C158" s="25">
        <v>3</v>
      </c>
      <c r="D158" s="69">
        <v>44958</v>
      </c>
      <c r="E158" s="25" t="s">
        <v>307</v>
      </c>
      <c r="F158" s="4" t="s">
        <v>566</v>
      </c>
      <c r="G158" s="125"/>
      <c r="H158" s="125"/>
      <c r="I158" s="125"/>
      <c r="J158" s="125"/>
      <c r="K158" s="125"/>
      <c r="L158" s="125"/>
      <c r="M158" s="125"/>
      <c r="N158" s="125"/>
      <c r="O158" s="125"/>
      <c r="P158" s="125"/>
      <c r="Q158" s="125"/>
      <c r="R158" s="125"/>
      <c r="S158" s="125"/>
      <c r="T158" s="125"/>
      <c r="U158" s="125"/>
      <c r="V158" s="125"/>
    </row>
    <row r="159" spans="1:22" ht="46.5" customHeight="1" x14ac:dyDescent="0.25">
      <c r="A159" s="239"/>
      <c r="B159" s="240"/>
      <c r="C159" s="25">
        <v>4</v>
      </c>
      <c r="D159" s="69">
        <v>44959</v>
      </c>
      <c r="E159" s="25" t="s">
        <v>308</v>
      </c>
      <c r="F159" s="4" t="s">
        <v>566</v>
      </c>
      <c r="G159" s="125"/>
      <c r="H159" s="125"/>
      <c r="I159" s="125"/>
      <c r="J159" s="125"/>
      <c r="K159" s="125"/>
      <c r="L159" s="125"/>
      <c r="M159" s="125"/>
      <c r="N159" s="125"/>
      <c r="O159" s="125"/>
      <c r="P159" s="125"/>
      <c r="Q159" s="125"/>
      <c r="R159" s="125"/>
      <c r="S159" s="125"/>
      <c r="T159" s="125"/>
      <c r="U159" s="125"/>
      <c r="V159" s="125"/>
    </row>
    <row r="160" spans="1:22" ht="46.5" customHeight="1" x14ac:dyDescent="0.25">
      <c r="A160" s="239"/>
      <c r="B160" s="240"/>
      <c r="C160" s="25">
        <v>5</v>
      </c>
      <c r="D160" s="69">
        <v>44960</v>
      </c>
      <c r="E160" s="25" t="s">
        <v>309</v>
      </c>
      <c r="F160" s="4" t="s">
        <v>566</v>
      </c>
      <c r="G160" s="125"/>
      <c r="H160" s="125"/>
      <c r="I160" s="125"/>
      <c r="J160" s="125"/>
      <c r="K160" s="125"/>
      <c r="L160" s="125"/>
      <c r="M160" s="125"/>
      <c r="N160" s="125"/>
      <c r="O160" s="125"/>
      <c r="P160" s="125"/>
      <c r="Q160" s="125"/>
      <c r="R160" s="125"/>
      <c r="S160" s="125"/>
      <c r="T160" s="125"/>
      <c r="U160" s="125"/>
      <c r="V160" s="125"/>
    </row>
    <row r="161" spans="1:22" ht="46.5" customHeight="1" x14ac:dyDescent="0.25">
      <c r="A161" s="239"/>
      <c r="B161" s="240"/>
      <c r="C161" s="25">
        <v>6</v>
      </c>
      <c r="D161" s="69">
        <v>44961</v>
      </c>
      <c r="E161" s="25" t="s">
        <v>310</v>
      </c>
      <c r="F161" s="4" t="s">
        <v>566</v>
      </c>
      <c r="G161" s="125"/>
      <c r="H161" s="125"/>
      <c r="I161" s="125"/>
      <c r="J161" s="125"/>
      <c r="K161" s="125"/>
      <c r="L161" s="125"/>
      <c r="M161" s="125"/>
      <c r="N161" s="125"/>
      <c r="O161" s="125"/>
      <c r="P161" s="125"/>
      <c r="Q161" s="125"/>
      <c r="R161" s="125"/>
      <c r="S161" s="125"/>
      <c r="T161" s="125"/>
      <c r="U161" s="125"/>
      <c r="V161" s="125"/>
    </row>
    <row r="162" spans="1:22" ht="46.5" customHeight="1" x14ac:dyDescent="0.25">
      <c r="A162" s="239"/>
      <c r="B162" s="240"/>
      <c r="C162" s="25">
        <v>7</v>
      </c>
      <c r="D162" s="69">
        <v>44962</v>
      </c>
      <c r="E162" s="25" t="s">
        <v>311</v>
      </c>
      <c r="F162" s="4" t="s">
        <v>566</v>
      </c>
      <c r="G162" s="125"/>
      <c r="H162" s="125"/>
      <c r="I162" s="125"/>
      <c r="J162" s="125"/>
      <c r="K162" s="125"/>
      <c r="L162" s="125"/>
      <c r="M162" s="125"/>
      <c r="N162" s="125"/>
      <c r="O162" s="125"/>
      <c r="P162" s="125"/>
      <c r="Q162" s="125"/>
      <c r="R162" s="125"/>
      <c r="S162" s="125"/>
      <c r="T162" s="125"/>
      <c r="U162" s="125"/>
      <c r="V162" s="125"/>
    </row>
    <row r="163" spans="1:22" ht="46.5" customHeight="1" x14ac:dyDescent="0.25">
      <c r="A163" s="239"/>
      <c r="B163" s="240" t="s">
        <v>437</v>
      </c>
      <c r="C163" s="98">
        <v>1</v>
      </c>
      <c r="D163" s="118">
        <v>44963</v>
      </c>
      <c r="E163" s="98" t="s">
        <v>305</v>
      </c>
      <c r="F163" s="119"/>
      <c r="G163" s="117"/>
      <c r="H163" s="117"/>
      <c r="I163" s="117"/>
      <c r="J163" s="117"/>
      <c r="K163" s="117"/>
      <c r="L163" s="117"/>
      <c r="M163" s="117"/>
      <c r="N163" s="117"/>
      <c r="O163" s="117"/>
      <c r="P163" s="117"/>
      <c r="Q163" s="117"/>
      <c r="R163" s="117"/>
      <c r="S163" s="117"/>
      <c r="T163" s="117"/>
      <c r="U163" s="117"/>
      <c r="V163" s="117"/>
    </row>
    <row r="164" spans="1:22" ht="46.5" customHeight="1" x14ac:dyDescent="0.25">
      <c r="A164" s="239"/>
      <c r="B164" s="240"/>
      <c r="C164" s="98">
        <v>2</v>
      </c>
      <c r="D164" s="118">
        <v>44964</v>
      </c>
      <c r="E164" s="98" t="s">
        <v>306</v>
      </c>
      <c r="F164" s="119"/>
      <c r="G164" s="117"/>
      <c r="H164" s="117"/>
      <c r="I164" s="117"/>
      <c r="J164" s="117"/>
      <c r="K164" s="117"/>
      <c r="L164" s="117"/>
      <c r="M164" s="117"/>
      <c r="N164" s="117"/>
      <c r="O164" s="117"/>
      <c r="P164" s="117"/>
      <c r="Q164" s="117"/>
      <c r="R164" s="117"/>
      <c r="S164" s="117"/>
      <c r="T164" s="117"/>
      <c r="U164" s="117"/>
      <c r="V164" s="117"/>
    </row>
    <row r="165" spans="1:22" ht="46.5" customHeight="1" x14ac:dyDescent="0.25">
      <c r="A165" s="239"/>
      <c r="B165" s="240"/>
      <c r="C165" s="98">
        <v>3</v>
      </c>
      <c r="D165" s="118">
        <v>44965</v>
      </c>
      <c r="E165" s="98" t="s">
        <v>307</v>
      </c>
      <c r="F165" s="119"/>
      <c r="G165" s="117"/>
      <c r="H165" s="117"/>
      <c r="I165" s="117"/>
      <c r="J165" s="117"/>
      <c r="K165" s="117"/>
      <c r="L165" s="117"/>
      <c r="M165" s="117"/>
      <c r="N165" s="117"/>
      <c r="O165" s="117"/>
      <c r="P165" s="117"/>
      <c r="Q165" s="117"/>
      <c r="R165" s="117"/>
      <c r="S165" s="117"/>
      <c r="T165" s="117"/>
      <c r="U165" s="117"/>
      <c r="V165" s="117"/>
    </row>
    <row r="166" spans="1:22" ht="46.5" customHeight="1" x14ac:dyDescent="0.25">
      <c r="A166" s="239"/>
      <c r="B166" s="240"/>
      <c r="C166" s="98">
        <v>4</v>
      </c>
      <c r="D166" s="118">
        <v>44966</v>
      </c>
      <c r="E166" s="98" t="s">
        <v>308</v>
      </c>
      <c r="F166" s="119"/>
      <c r="G166" s="117"/>
      <c r="H166" s="117"/>
      <c r="I166" s="117"/>
      <c r="J166" s="117"/>
      <c r="K166" s="117"/>
      <c r="L166" s="117"/>
      <c r="M166" s="117"/>
      <c r="N166" s="117"/>
      <c r="O166" s="117"/>
      <c r="P166" s="117"/>
      <c r="Q166" s="117"/>
      <c r="R166" s="117"/>
      <c r="S166" s="117"/>
      <c r="T166" s="117"/>
      <c r="U166" s="117"/>
      <c r="V166" s="117"/>
    </row>
    <row r="167" spans="1:22" ht="46.5" customHeight="1" x14ac:dyDescent="0.25">
      <c r="A167" s="239"/>
      <c r="B167" s="240"/>
      <c r="C167" s="98">
        <v>5</v>
      </c>
      <c r="D167" s="118">
        <v>44967</v>
      </c>
      <c r="E167" s="98" t="s">
        <v>309</v>
      </c>
      <c r="F167" s="119"/>
      <c r="G167" s="117"/>
      <c r="H167" s="117"/>
      <c r="I167" s="117"/>
      <c r="J167" s="117"/>
      <c r="K167" s="117"/>
      <c r="L167" s="117"/>
      <c r="M167" s="117"/>
      <c r="N167" s="117"/>
      <c r="O167" s="117"/>
      <c r="P167" s="117"/>
      <c r="Q167" s="117"/>
      <c r="R167" s="117"/>
      <c r="S167" s="117"/>
      <c r="T167" s="117"/>
      <c r="U167" s="117"/>
      <c r="V167" s="117"/>
    </row>
    <row r="168" spans="1:22" ht="46.5" customHeight="1" x14ac:dyDescent="0.25">
      <c r="A168" s="239"/>
      <c r="B168" s="240"/>
      <c r="C168" s="98">
        <v>6</v>
      </c>
      <c r="D168" s="118">
        <v>44968</v>
      </c>
      <c r="E168" s="98" t="s">
        <v>310</v>
      </c>
      <c r="F168" s="119"/>
      <c r="G168" s="117"/>
      <c r="H168" s="117"/>
      <c r="I168" s="117"/>
      <c r="J168" s="117"/>
      <c r="K168" s="117"/>
      <c r="L168" s="117"/>
      <c r="M168" s="117"/>
      <c r="N168" s="117"/>
      <c r="O168" s="117"/>
      <c r="P168" s="117"/>
      <c r="Q168" s="117"/>
      <c r="R168" s="117"/>
      <c r="S168" s="117"/>
      <c r="T168" s="117"/>
      <c r="U168" s="117"/>
      <c r="V168" s="117"/>
    </row>
    <row r="169" spans="1:22" ht="46.5" customHeight="1" x14ac:dyDescent="0.25">
      <c r="A169" s="239"/>
      <c r="B169" s="240"/>
      <c r="C169" s="98">
        <v>7</v>
      </c>
      <c r="D169" s="118">
        <v>44969</v>
      </c>
      <c r="E169" s="98" t="s">
        <v>311</v>
      </c>
      <c r="F169" s="119"/>
      <c r="G169" s="117"/>
      <c r="H169" s="117"/>
      <c r="I169" s="117"/>
      <c r="J169" s="117"/>
      <c r="K169" s="117"/>
      <c r="L169" s="117"/>
      <c r="M169" s="117"/>
      <c r="N169" s="117"/>
      <c r="O169" s="117"/>
      <c r="P169" s="117"/>
      <c r="Q169" s="117"/>
      <c r="R169" s="117"/>
      <c r="S169" s="117"/>
      <c r="T169" s="117"/>
      <c r="U169" s="117"/>
      <c r="V169" s="117"/>
    </row>
    <row r="170" spans="1:22" ht="46.5" customHeight="1" x14ac:dyDescent="0.25">
      <c r="A170" s="239"/>
      <c r="B170" s="240" t="s">
        <v>438</v>
      </c>
      <c r="C170" s="25">
        <v>1</v>
      </c>
      <c r="D170" s="69">
        <v>44970</v>
      </c>
      <c r="E170" s="25" t="s">
        <v>305</v>
      </c>
      <c r="F170" s="4"/>
      <c r="G170" s="125"/>
      <c r="H170" s="125"/>
      <c r="I170" s="125"/>
      <c r="J170" s="125"/>
      <c r="K170" s="125"/>
      <c r="L170" s="125"/>
      <c r="M170" s="125"/>
      <c r="N170" s="125"/>
      <c r="O170" s="125"/>
      <c r="P170" s="125"/>
      <c r="Q170" s="125"/>
      <c r="R170" s="125"/>
      <c r="S170" s="125"/>
      <c r="T170" s="125"/>
      <c r="U170" s="125"/>
      <c r="V170" s="125"/>
    </row>
    <row r="171" spans="1:22" ht="46.5" customHeight="1" x14ac:dyDescent="0.25">
      <c r="A171" s="239"/>
      <c r="B171" s="240"/>
      <c r="C171" s="25">
        <v>2</v>
      </c>
      <c r="D171" s="69">
        <v>44971</v>
      </c>
      <c r="E171" s="25" t="s">
        <v>306</v>
      </c>
      <c r="F171" s="4"/>
      <c r="G171" s="125"/>
      <c r="H171" s="125"/>
      <c r="I171" s="125"/>
      <c r="J171" s="125"/>
      <c r="K171" s="125"/>
      <c r="L171" s="125"/>
      <c r="M171" s="125"/>
      <c r="N171" s="125"/>
      <c r="O171" s="125"/>
      <c r="P171" s="125"/>
      <c r="Q171" s="125"/>
      <c r="R171" s="125"/>
      <c r="S171" s="125"/>
      <c r="T171" s="125"/>
      <c r="U171" s="125"/>
      <c r="V171" s="125"/>
    </row>
    <row r="172" spans="1:22" ht="46.5" customHeight="1" x14ac:dyDescent="0.25">
      <c r="A172" s="239"/>
      <c r="B172" s="240"/>
      <c r="C172" s="25">
        <v>3</v>
      </c>
      <c r="D172" s="69">
        <v>44972</v>
      </c>
      <c r="E172" s="25" t="s">
        <v>307</v>
      </c>
      <c r="F172" s="4"/>
      <c r="G172" s="125"/>
      <c r="H172" s="125"/>
      <c r="I172" s="125"/>
      <c r="J172" s="125"/>
      <c r="K172" s="125"/>
      <c r="L172" s="125"/>
      <c r="M172" s="125"/>
      <c r="N172" s="125"/>
      <c r="O172" s="125"/>
      <c r="P172" s="125"/>
      <c r="Q172" s="125"/>
      <c r="R172" s="125"/>
      <c r="S172" s="125"/>
      <c r="T172" s="125"/>
      <c r="U172" s="125"/>
      <c r="V172" s="125"/>
    </row>
    <row r="173" spans="1:22" ht="46.5" customHeight="1" x14ac:dyDescent="0.25">
      <c r="A173" s="239"/>
      <c r="B173" s="240"/>
      <c r="C173" s="25">
        <v>4</v>
      </c>
      <c r="D173" s="69">
        <v>44973</v>
      </c>
      <c r="E173" s="25" t="s">
        <v>308</v>
      </c>
      <c r="F173" s="4"/>
      <c r="G173" s="125"/>
      <c r="H173" s="125"/>
      <c r="I173" s="125"/>
      <c r="J173" s="125"/>
      <c r="K173" s="125"/>
      <c r="L173" s="125"/>
      <c r="M173" s="125"/>
      <c r="N173" s="125"/>
      <c r="O173" s="125"/>
      <c r="P173" s="125"/>
      <c r="Q173" s="125"/>
      <c r="R173" s="125"/>
      <c r="S173" s="125"/>
      <c r="T173" s="125"/>
      <c r="U173" s="125"/>
      <c r="V173" s="125"/>
    </row>
    <row r="174" spans="1:22" ht="46.5" customHeight="1" x14ac:dyDescent="0.25">
      <c r="A174" s="239"/>
      <c r="B174" s="240"/>
      <c r="C174" s="25">
        <v>5</v>
      </c>
      <c r="D174" s="69">
        <v>44974</v>
      </c>
      <c r="E174" s="25" t="s">
        <v>309</v>
      </c>
      <c r="F174" s="4"/>
      <c r="G174" s="125"/>
      <c r="H174" s="125"/>
      <c r="I174" s="125"/>
      <c r="J174" s="125"/>
      <c r="K174" s="125"/>
      <c r="L174" s="125"/>
      <c r="M174" s="125"/>
      <c r="N174" s="125"/>
      <c r="O174" s="125"/>
      <c r="P174" s="125"/>
      <c r="Q174" s="125"/>
      <c r="R174" s="125"/>
      <c r="S174" s="125"/>
      <c r="T174" s="125"/>
      <c r="U174" s="125"/>
      <c r="V174" s="125"/>
    </row>
    <row r="175" spans="1:22" ht="46.5" customHeight="1" x14ac:dyDescent="0.25">
      <c r="A175" s="239"/>
      <c r="B175" s="240"/>
      <c r="C175" s="25">
        <v>6</v>
      </c>
      <c r="D175" s="69">
        <v>44975</v>
      </c>
      <c r="E175" s="25" t="s">
        <v>310</v>
      </c>
      <c r="F175" s="4"/>
      <c r="G175" s="125"/>
      <c r="H175" s="125"/>
      <c r="I175" s="125"/>
      <c r="J175" s="125"/>
      <c r="K175" s="125"/>
      <c r="L175" s="125"/>
      <c r="M175" s="125"/>
      <c r="N175" s="125"/>
      <c r="O175" s="125"/>
      <c r="P175" s="125"/>
      <c r="Q175" s="125"/>
      <c r="R175" s="125"/>
      <c r="S175" s="125"/>
      <c r="T175" s="125"/>
      <c r="U175" s="125"/>
      <c r="V175" s="125"/>
    </row>
    <row r="176" spans="1:22" ht="46.5" customHeight="1" x14ac:dyDescent="0.25">
      <c r="A176" s="239"/>
      <c r="B176" s="240"/>
      <c r="C176" s="25">
        <v>7</v>
      </c>
      <c r="D176" s="69">
        <v>44976</v>
      </c>
      <c r="E176" s="25" t="s">
        <v>311</v>
      </c>
      <c r="F176" s="4"/>
      <c r="G176" s="125"/>
      <c r="H176" s="125"/>
      <c r="I176" s="125"/>
      <c r="J176" s="125"/>
      <c r="K176" s="125"/>
      <c r="L176" s="125"/>
      <c r="M176" s="125"/>
      <c r="N176" s="125"/>
      <c r="O176" s="125"/>
      <c r="P176" s="125"/>
      <c r="Q176" s="125"/>
      <c r="R176" s="125"/>
      <c r="S176" s="125"/>
      <c r="T176" s="125"/>
      <c r="U176" s="125"/>
      <c r="V176" s="125"/>
    </row>
    <row r="177" spans="1:22" ht="46.5" customHeight="1" x14ac:dyDescent="0.25">
      <c r="A177" s="239"/>
      <c r="B177" s="240" t="s">
        <v>439</v>
      </c>
      <c r="C177" s="98">
        <v>1</v>
      </c>
      <c r="D177" s="118">
        <v>44977</v>
      </c>
      <c r="E177" s="98" t="s">
        <v>305</v>
      </c>
      <c r="F177" s="119"/>
      <c r="G177" s="117"/>
      <c r="H177" s="117"/>
      <c r="I177" s="117"/>
      <c r="J177" s="117"/>
      <c r="K177" s="117"/>
      <c r="L177" s="117"/>
      <c r="M177" s="117"/>
      <c r="N177" s="117"/>
      <c r="O177" s="117"/>
      <c r="P177" s="117"/>
      <c r="Q177" s="117"/>
      <c r="R177" s="117"/>
      <c r="S177" s="117"/>
      <c r="T177" s="117"/>
      <c r="U177" s="117"/>
      <c r="V177" s="117"/>
    </row>
    <row r="178" spans="1:22" ht="46.5" customHeight="1" x14ac:dyDescent="0.25">
      <c r="A178" s="239"/>
      <c r="B178" s="240"/>
      <c r="C178" s="98">
        <v>2</v>
      </c>
      <c r="D178" s="118">
        <v>44978</v>
      </c>
      <c r="E178" s="98" t="s">
        <v>306</v>
      </c>
      <c r="F178" s="119"/>
      <c r="G178" s="117"/>
      <c r="H178" s="117"/>
      <c r="I178" s="117"/>
      <c r="J178" s="117"/>
      <c r="K178" s="117"/>
      <c r="L178" s="117"/>
      <c r="M178" s="117"/>
      <c r="N178" s="117"/>
      <c r="O178" s="117"/>
      <c r="P178" s="117"/>
      <c r="Q178" s="117"/>
      <c r="R178" s="117"/>
      <c r="S178" s="117"/>
      <c r="T178" s="117"/>
      <c r="U178" s="117"/>
      <c r="V178" s="117"/>
    </row>
    <row r="179" spans="1:22" ht="46.5" customHeight="1" x14ac:dyDescent="0.25">
      <c r="A179" s="239"/>
      <c r="B179" s="240"/>
      <c r="C179" s="98">
        <v>3</v>
      </c>
      <c r="D179" s="118">
        <v>44979</v>
      </c>
      <c r="E179" s="98" t="s">
        <v>307</v>
      </c>
      <c r="F179" s="119"/>
      <c r="G179" s="117"/>
      <c r="H179" s="117"/>
      <c r="I179" s="117"/>
      <c r="J179" s="117"/>
      <c r="K179" s="117"/>
      <c r="L179" s="117"/>
      <c r="M179" s="117"/>
      <c r="N179" s="117"/>
      <c r="O179" s="117"/>
      <c r="P179" s="117"/>
      <c r="Q179" s="117"/>
      <c r="R179" s="117"/>
      <c r="S179" s="117"/>
      <c r="T179" s="117"/>
      <c r="U179" s="117"/>
      <c r="V179" s="117"/>
    </row>
    <row r="180" spans="1:22" ht="46.5" customHeight="1" x14ac:dyDescent="0.25">
      <c r="A180" s="239"/>
      <c r="B180" s="240"/>
      <c r="C180" s="98">
        <v>4</v>
      </c>
      <c r="D180" s="118">
        <v>44980</v>
      </c>
      <c r="E180" s="98" t="s">
        <v>308</v>
      </c>
      <c r="F180" s="119"/>
      <c r="G180" s="117"/>
      <c r="H180" s="117"/>
      <c r="I180" s="117"/>
      <c r="J180" s="117"/>
      <c r="K180" s="117"/>
      <c r="L180" s="117"/>
      <c r="M180" s="117"/>
      <c r="N180" s="117"/>
      <c r="O180" s="117"/>
      <c r="P180" s="117"/>
      <c r="Q180" s="117"/>
      <c r="R180" s="117"/>
      <c r="S180" s="117"/>
      <c r="T180" s="117"/>
      <c r="U180" s="117"/>
      <c r="V180" s="117"/>
    </row>
    <row r="181" spans="1:22" ht="46.5" customHeight="1" x14ac:dyDescent="0.25">
      <c r="A181" s="239"/>
      <c r="B181" s="240"/>
      <c r="C181" s="98">
        <v>5</v>
      </c>
      <c r="D181" s="118">
        <v>44981</v>
      </c>
      <c r="E181" s="98" t="s">
        <v>309</v>
      </c>
      <c r="F181" s="119"/>
      <c r="G181" s="117"/>
      <c r="H181" s="117"/>
      <c r="I181" s="117"/>
      <c r="J181" s="117"/>
      <c r="K181" s="117"/>
      <c r="L181" s="117"/>
      <c r="M181" s="117"/>
      <c r="N181" s="117"/>
      <c r="O181" s="117"/>
      <c r="P181" s="117"/>
      <c r="Q181" s="117"/>
      <c r="R181" s="117"/>
      <c r="S181" s="117"/>
      <c r="T181" s="117"/>
      <c r="U181" s="117"/>
      <c r="V181" s="117"/>
    </row>
    <row r="182" spans="1:22" ht="46.5" customHeight="1" x14ac:dyDescent="0.25">
      <c r="A182" s="239"/>
      <c r="B182" s="240"/>
      <c r="C182" s="98">
        <v>6</v>
      </c>
      <c r="D182" s="118">
        <v>44982</v>
      </c>
      <c r="E182" s="98" t="s">
        <v>310</v>
      </c>
      <c r="F182" s="119"/>
      <c r="G182" s="117"/>
      <c r="H182" s="117"/>
      <c r="I182" s="117"/>
      <c r="J182" s="117"/>
      <c r="K182" s="117"/>
      <c r="L182" s="117"/>
      <c r="M182" s="117"/>
      <c r="N182" s="117"/>
      <c r="O182" s="117"/>
      <c r="P182" s="117"/>
      <c r="Q182" s="117"/>
      <c r="R182" s="117"/>
      <c r="S182" s="117"/>
      <c r="T182" s="117"/>
      <c r="U182" s="117"/>
      <c r="V182" s="117"/>
    </row>
    <row r="183" spans="1:22" ht="46.5" customHeight="1" x14ac:dyDescent="0.25">
      <c r="A183" s="239"/>
      <c r="B183" s="240"/>
      <c r="C183" s="98">
        <v>7</v>
      </c>
      <c r="D183" s="118">
        <v>44983</v>
      </c>
      <c r="E183" s="98" t="s">
        <v>311</v>
      </c>
      <c r="F183" s="119"/>
      <c r="G183" s="117"/>
      <c r="H183" s="117"/>
      <c r="I183" s="117"/>
      <c r="J183" s="117"/>
      <c r="K183" s="117"/>
      <c r="L183" s="117"/>
      <c r="M183" s="117"/>
      <c r="N183" s="117"/>
      <c r="O183" s="117"/>
      <c r="P183" s="117"/>
      <c r="Q183" s="117"/>
      <c r="R183" s="117"/>
      <c r="S183" s="117"/>
      <c r="T183" s="117"/>
      <c r="U183" s="117"/>
      <c r="V183" s="117"/>
    </row>
    <row r="184" spans="1:22" ht="46.5" customHeight="1" x14ac:dyDescent="0.25">
      <c r="A184" s="236" t="s">
        <v>335</v>
      </c>
      <c r="B184" s="237" t="s">
        <v>436</v>
      </c>
      <c r="C184" s="25">
        <v>1</v>
      </c>
      <c r="D184" s="69">
        <v>44984</v>
      </c>
      <c r="E184" s="25" t="s">
        <v>305</v>
      </c>
      <c r="F184" s="4"/>
      <c r="G184" s="125"/>
      <c r="H184" s="125"/>
      <c r="I184" s="125"/>
      <c r="J184" s="125"/>
      <c r="K184" s="125"/>
      <c r="L184" s="125"/>
      <c r="M184" s="125"/>
      <c r="N184" s="125"/>
      <c r="O184" s="125"/>
      <c r="P184" s="125"/>
      <c r="Q184" s="125"/>
      <c r="R184" s="125"/>
      <c r="S184" s="125"/>
      <c r="T184" s="125"/>
      <c r="U184" s="125"/>
      <c r="V184" s="125"/>
    </row>
    <row r="185" spans="1:22" ht="46.5" customHeight="1" x14ac:dyDescent="0.25">
      <c r="A185" s="236"/>
      <c r="B185" s="237"/>
      <c r="C185" s="25">
        <v>2</v>
      </c>
      <c r="D185" s="69">
        <v>44985</v>
      </c>
      <c r="E185" s="25" t="s">
        <v>306</v>
      </c>
      <c r="F185" s="4"/>
      <c r="G185" s="125"/>
      <c r="H185" s="125"/>
      <c r="I185" s="125"/>
      <c r="J185" s="125"/>
      <c r="K185" s="125"/>
      <c r="L185" s="125"/>
      <c r="M185" s="125"/>
      <c r="N185" s="125"/>
      <c r="O185" s="125"/>
      <c r="P185" s="125"/>
      <c r="Q185" s="125"/>
      <c r="R185" s="125"/>
      <c r="S185" s="125"/>
      <c r="T185" s="125"/>
      <c r="U185" s="125"/>
      <c r="V185" s="125"/>
    </row>
    <row r="186" spans="1:22" ht="46.5" customHeight="1" x14ac:dyDescent="0.25">
      <c r="A186" s="236"/>
      <c r="B186" s="237"/>
      <c r="C186" s="25">
        <v>3</v>
      </c>
      <c r="D186" s="69">
        <v>44986</v>
      </c>
      <c r="E186" s="25" t="s">
        <v>307</v>
      </c>
      <c r="F186" s="4"/>
      <c r="G186" s="125"/>
      <c r="H186" s="125"/>
      <c r="I186" s="125"/>
      <c r="J186" s="125"/>
      <c r="K186" s="125"/>
      <c r="L186" s="125"/>
      <c r="M186" s="125"/>
      <c r="N186" s="125"/>
      <c r="O186" s="125"/>
      <c r="P186" s="125"/>
      <c r="Q186" s="125"/>
      <c r="R186" s="125"/>
      <c r="S186" s="125"/>
      <c r="T186" s="125"/>
      <c r="U186" s="125"/>
      <c r="V186" s="125"/>
    </row>
    <row r="187" spans="1:22" ht="46.5" customHeight="1" x14ac:dyDescent="0.25">
      <c r="A187" s="236"/>
      <c r="B187" s="237"/>
      <c r="C187" s="25">
        <v>4</v>
      </c>
      <c r="D187" s="69">
        <v>44987</v>
      </c>
      <c r="E187" s="25" t="s">
        <v>308</v>
      </c>
      <c r="F187" s="4"/>
      <c r="G187" s="125"/>
      <c r="H187" s="125"/>
      <c r="I187" s="125"/>
      <c r="J187" s="125"/>
      <c r="K187" s="125"/>
      <c r="L187" s="125"/>
      <c r="M187" s="125"/>
      <c r="N187" s="125"/>
      <c r="O187" s="125"/>
      <c r="P187" s="125"/>
      <c r="Q187" s="125"/>
      <c r="R187" s="125"/>
      <c r="S187" s="125"/>
      <c r="T187" s="125"/>
      <c r="U187" s="125"/>
      <c r="V187" s="125"/>
    </row>
    <row r="188" spans="1:22" ht="46.5" customHeight="1" x14ac:dyDescent="0.25">
      <c r="A188" s="236"/>
      <c r="B188" s="237"/>
      <c r="C188" s="25">
        <v>5</v>
      </c>
      <c r="D188" s="69">
        <v>44988</v>
      </c>
      <c r="E188" s="25" t="s">
        <v>309</v>
      </c>
      <c r="F188" s="4"/>
      <c r="G188" s="125"/>
      <c r="H188" s="125"/>
      <c r="I188" s="125"/>
      <c r="J188" s="125"/>
      <c r="K188" s="125"/>
      <c r="L188" s="125"/>
      <c r="M188" s="125"/>
      <c r="N188" s="125"/>
      <c r="O188" s="125"/>
      <c r="P188" s="125"/>
      <c r="Q188" s="125"/>
      <c r="R188" s="125"/>
      <c r="S188" s="125"/>
      <c r="T188" s="125"/>
      <c r="U188" s="125"/>
      <c r="V188" s="125"/>
    </row>
    <row r="189" spans="1:22" ht="46.5" customHeight="1" x14ac:dyDescent="0.25">
      <c r="A189" s="236"/>
      <c r="B189" s="237"/>
      <c r="C189" s="25">
        <v>6</v>
      </c>
      <c r="D189" s="69">
        <v>44989</v>
      </c>
      <c r="E189" s="25" t="s">
        <v>310</v>
      </c>
      <c r="F189" s="4"/>
      <c r="G189" s="125"/>
      <c r="H189" s="125"/>
      <c r="I189" s="125"/>
      <c r="J189" s="125"/>
      <c r="K189" s="125"/>
      <c r="L189" s="125"/>
      <c r="M189" s="125"/>
      <c r="N189" s="125"/>
      <c r="O189" s="125"/>
      <c r="P189" s="125"/>
      <c r="Q189" s="125"/>
      <c r="R189" s="125"/>
      <c r="S189" s="125"/>
      <c r="T189" s="125"/>
      <c r="U189" s="125"/>
      <c r="V189" s="125"/>
    </row>
    <row r="190" spans="1:22" ht="46.5" customHeight="1" x14ac:dyDescent="0.25">
      <c r="A190" s="236"/>
      <c r="B190" s="237"/>
      <c r="C190" s="25">
        <v>7</v>
      </c>
      <c r="D190" s="69">
        <v>44990</v>
      </c>
      <c r="E190" s="25" t="s">
        <v>311</v>
      </c>
      <c r="F190" s="4"/>
      <c r="G190" s="125"/>
      <c r="H190" s="125"/>
      <c r="I190" s="125"/>
      <c r="J190" s="125"/>
      <c r="K190" s="125"/>
      <c r="L190" s="125"/>
      <c r="M190" s="125"/>
      <c r="N190" s="125"/>
      <c r="O190" s="125"/>
      <c r="P190" s="125"/>
      <c r="Q190" s="125"/>
      <c r="R190" s="125"/>
      <c r="S190" s="125"/>
      <c r="T190" s="125"/>
      <c r="U190" s="125"/>
      <c r="V190" s="125"/>
    </row>
    <row r="191" spans="1:22" ht="46.5" customHeight="1" x14ac:dyDescent="0.25">
      <c r="A191" s="236"/>
      <c r="B191" s="237" t="s">
        <v>437</v>
      </c>
      <c r="C191" s="98">
        <v>1</v>
      </c>
      <c r="D191" s="118">
        <v>44991</v>
      </c>
      <c r="E191" s="98" t="s">
        <v>305</v>
      </c>
      <c r="F191" s="119"/>
      <c r="G191" s="117"/>
      <c r="H191" s="117"/>
      <c r="I191" s="117"/>
      <c r="J191" s="117"/>
      <c r="K191" s="117"/>
      <c r="L191" s="117"/>
      <c r="M191" s="117"/>
      <c r="N191" s="117"/>
      <c r="O191" s="117"/>
      <c r="P191" s="117"/>
      <c r="Q191" s="117"/>
      <c r="R191" s="117"/>
      <c r="S191" s="117"/>
      <c r="T191" s="117"/>
      <c r="U191" s="117"/>
      <c r="V191" s="117"/>
    </row>
    <row r="192" spans="1:22" ht="46.5" customHeight="1" x14ac:dyDescent="0.25">
      <c r="A192" s="236"/>
      <c r="B192" s="237"/>
      <c r="C192" s="98">
        <v>2</v>
      </c>
      <c r="D192" s="118">
        <v>44992</v>
      </c>
      <c r="E192" s="98" t="s">
        <v>306</v>
      </c>
      <c r="F192" s="119"/>
      <c r="G192" s="117"/>
      <c r="H192" s="117"/>
      <c r="I192" s="117"/>
      <c r="J192" s="117"/>
      <c r="K192" s="117"/>
      <c r="L192" s="117"/>
      <c r="M192" s="117"/>
      <c r="N192" s="117"/>
      <c r="O192" s="117"/>
      <c r="P192" s="117"/>
      <c r="Q192" s="117"/>
      <c r="R192" s="117"/>
      <c r="S192" s="117"/>
      <c r="T192" s="117"/>
      <c r="U192" s="117"/>
      <c r="V192" s="117"/>
    </row>
    <row r="193" spans="1:22" ht="46.5" customHeight="1" x14ac:dyDescent="0.25">
      <c r="A193" s="236"/>
      <c r="B193" s="237"/>
      <c r="C193" s="98">
        <v>3</v>
      </c>
      <c r="D193" s="118">
        <v>44993</v>
      </c>
      <c r="E193" s="98" t="s">
        <v>307</v>
      </c>
      <c r="F193" s="119"/>
      <c r="G193" s="117"/>
      <c r="H193" s="117"/>
      <c r="I193" s="117"/>
      <c r="J193" s="117"/>
      <c r="K193" s="117"/>
      <c r="L193" s="117"/>
      <c r="M193" s="117"/>
      <c r="N193" s="117"/>
      <c r="O193" s="117"/>
      <c r="P193" s="117"/>
      <c r="Q193" s="117"/>
      <c r="R193" s="117"/>
      <c r="S193" s="117"/>
      <c r="T193" s="117"/>
      <c r="U193" s="117"/>
      <c r="V193" s="117"/>
    </row>
    <row r="194" spans="1:22" ht="46.5" customHeight="1" x14ac:dyDescent="0.25">
      <c r="A194" s="236"/>
      <c r="B194" s="237"/>
      <c r="C194" s="98">
        <v>4</v>
      </c>
      <c r="D194" s="118">
        <v>44994</v>
      </c>
      <c r="E194" s="98" t="s">
        <v>308</v>
      </c>
      <c r="F194" s="119"/>
      <c r="G194" s="117"/>
      <c r="H194" s="117"/>
      <c r="I194" s="117"/>
      <c r="J194" s="117"/>
      <c r="K194" s="117"/>
      <c r="L194" s="117"/>
      <c r="M194" s="117"/>
      <c r="N194" s="117"/>
      <c r="O194" s="117"/>
      <c r="P194" s="117"/>
      <c r="Q194" s="117"/>
      <c r="R194" s="117"/>
      <c r="S194" s="117"/>
      <c r="T194" s="117"/>
      <c r="U194" s="117"/>
      <c r="V194" s="117"/>
    </row>
    <row r="195" spans="1:22" ht="46.5" customHeight="1" x14ac:dyDescent="0.25">
      <c r="A195" s="236"/>
      <c r="B195" s="237"/>
      <c r="C195" s="98">
        <v>5</v>
      </c>
      <c r="D195" s="118">
        <v>44995</v>
      </c>
      <c r="E195" s="98" t="s">
        <v>309</v>
      </c>
      <c r="F195" s="119"/>
      <c r="G195" s="117"/>
      <c r="H195" s="117"/>
      <c r="I195" s="117"/>
      <c r="J195" s="117"/>
      <c r="K195" s="117"/>
      <c r="L195" s="117"/>
      <c r="M195" s="117"/>
      <c r="N195" s="117"/>
      <c r="O195" s="117"/>
      <c r="P195" s="117"/>
      <c r="Q195" s="117"/>
      <c r="R195" s="117"/>
      <c r="S195" s="117"/>
      <c r="T195" s="117"/>
      <c r="U195" s="117"/>
      <c r="V195" s="117"/>
    </row>
    <row r="196" spans="1:22" ht="46.5" customHeight="1" x14ac:dyDescent="0.25">
      <c r="A196" s="236"/>
      <c r="B196" s="237"/>
      <c r="C196" s="98">
        <v>6</v>
      </c>
      <c r="D196" s="118">
        <v>44996</v>
      </c>
      <c r="E196" s="98" t="s">
        <v>310</v>
      </c>
      <c r="F196" s="119"/>
      <c r="G196" s="117"/>
      <c r="H196" s="117"/>
      <c r="I196" s="117"/>
      <c r="J196" s="117"/>
      <c r="K196" s="117"/>
      <c r="L196" s="117"/>
      <c r="M196" s="117"/>
      <c r="N196" s="117"/>
      <c r="O196" s="117"/>
      <c r="P196" s="117"/>
      <c r="Q196" s="117"/>
      <c r="R196" s="117"/>
      <c r="S196" s="117"/>
      <c r="T196" s="117"/>
      <c r="U196" s="117"/>
      <c r="V196" s="117"/>
    </row>
    <row r="197" spans="1:22" ht="46.5" customHeight="1" x14ac:dyDescent="0.25">
      <c r="A197" s="236"/>
      <c r="B197" s="237"/>
      <c r="C197" s="98">
        <v>7</v>
      </c>
      <c r="D197" s="118">
        <v>44997</v>
      </c>
      <c r="E197" s="98" t="s">
        <v>311</v>
      </c>
      <c r="F197" s="119"/>
      <c r="G197" s="117"/>
      <c r="H197" s="117"/>
      <c r="I197" s="117"/>
      <c r="J197" s="117"/>
      <c r="K197" s="117"/>
      <c r="L197" s="117"/>
      <c r="M197" s="117"/>
      <c r="N197" s="117"/>
      <c r="O197" s="117"/>
      <c r="P197" s="117"/>
      <c r="Q197" s="117"/>
      <c r="R197" s="117"/>
      <c r="S197" s="117"/>
      <c r="T197" s="117"/>
      <c r="U197" s="117"/>
      <c r="V197" s="117"/>
    </row>
    <row r="198" spans="1:22" ht="46.5" customHeight="1" x14ac:dyDescent="0.25">
      <c r="A198" s="236"/>
      <c r="B198" s="237" t="s">
        <v>438</v>
      </c>
      <c r="C198" s="25">
        <v>1</v>
      </c>
      <c r="D198" s="69">
        <v>44998</v>
      </c>
      <c r="E198" s="25" t="s">
        <v>305</v>
      </c>
      <c r="F198" s="4"/>
      <c r="G198" s="125"/>
      <c r="H198" s="125"/>
      <c r="I198" s="125"/>
      <c r="J198" s="125"/>
      <c r="K198" s="125"/>
      <c r="L198" s="125"/>
      <c r="M198" s="125"/>
      <c r="N198" s="125"/>
      <c r="O198" s="125"/>
      <c r="P198" s="125"/>
      <c r="Q198" s="125"/>
      <c r="R198" s="125"/>
      <c r="S198" s="125"/>
      <c r="T198" s="125"/>
      <c r="U198" s="125"/>
      <c r="V198" s="125"/>
    </row>
    <row r="199" spans="1:22" ht="46.5" customHeight="1" x14ac:dyDescent="0.25">
      <c r="A199" s="236"/>
      <c r="B199" s="237"/>
      <c r="C199" s="25">
        <v>2</v>
      </c>
      <c r="D199" s="69">
        <v>44999</v>
      </c>
      <c r="E199" s="25" t="s">
        <v>306</v>
      </c>
      <c r="F199" s="4"/>
      <c r="G199" s="125"/>
      <c r="H199" s="125"/>
      <c r="I199" s="125"/>
      <c r="J199" s="125"/>
      <c r="K199" s="125"/>
      <c r="L199" s="125"/>
      <c r="M199" s="125"/>
      <c r="N199" s="125"/>
      <c r="O199" s="125"/>
      <c r="P199" s="125"/>
      <c r="Q199" s="125"/>
      <c r="R199" s="125"/>
      <c r="S199" s="125"/>
      <c r="T199" s="125"/>
      <c r="U199" s="125"/>
      <c r="V199" s="125"/>
    </row>
    <row r="200" spans="1:22" ht="46.5" customHeight="1" x14ac:dyDescent="0.25">
      <c r="A200" s="236"/>
      <c r="B200" s="237"/>
      <c r="C200" s="25">
        <v>3</v>
      </c>
      <c r="D200" s="69">
        <v>45000</v>
      </c>
      <c r="E200" s="25" t="s">
        <v>307</v>
      </c>
      <c r="F200" s="4"/>
      <c r="G200" s="125"/>
      <c r="H200" s="125"/>
      <c r="I200" s="125"/>
      <c r="J200" s="125"/>
      <c r="K200" s="125"/>
      <c r="L200" s="125"/>
      <c r="M200" s="125"/>
      <c r="N200" s="125"/>
      <c r="O200" s="125"/>
      <c r="P200" s="125"/>
      <c r="Q200" s="125"/>
      <c r="R200" s="125"/>
      <c r="S200" s="125"/>
      <c r="T200" s="125"/>
      <c r="U200" s="125"/>
      <c r="V200" s="125"/>
    </row>
    <row r="201" spans="1:22" ht="46.5" customHeight="1" x14ac:dyDescent="0.25">
      <c r="A201" s="236"/>
      <c r="B201" s="237"/>
      <c r="C201" s="25">
        <v>4</v>
      </c>
      <c r="D201" s="69">
        <v>45001</v>
      </c>
      <c r="E201" s="25" t="s">
        <v>308</v>
      </c>
      <c r="F201" s="4"/>
      <c r="G201" s="125"/>
      <c r="H201" s="125"/>
      <c r="I201" s="125"/>
      <c r="J201" s="125"/>
      <c r="K201" s="125"/>
      <c r="L201" s="125"/>
      <c r="M201" s="125"/>
      <c r="N201" s="125"/>
      <c r="O201" s="125"/>
      <c r="P201" s="125"/>
      <c r="Q201" s="125"/>
      <c r="R201" s="125"/>
      <c r="S201" s="125"/>
      <c r="T201" s="125"/>
      <c r="U201" s="125"/>
      <c r="V201" s="125"/>
    </row>
    <row r="202" spans="1:22" ht="46.5" customHeight="1" x14ac:dyDescent="0.25">
      <c r="A202" s="236"/>
      <c r="B202" s="237"/>
      <c r="C202" s="25">
        <v>5</v>
      </c>
      <c r="D202" s="69">
        <v>45002</v>
      </c>
      <c r="E202" s="25" t="s">
        <v>309</v>
      </c>
      <c r="F202" s="4"/>
      <c r="G202" s="125"/>
      <c r="H202" s="125"/>
      <c r="I202" s="125"/>
      <c r="J202" s="125"/>
      <c r="K202" s="125"/>
      <c r="L202" s="125"/>
      <c r="M202" s="125"/>
      <c r="N202" s="125"/>
      <c r="O202" s="125"/>
      <c r="P202" s="125"/>
      <c r="Q202" s="125"/>
      <c r="R202" s="125"/>
      <c r="S202" s="125"/>
      <c r="T202" s="125"/>
      <c r="U202" s="125"/>
      <c r="V202" s="125"/>
    </row>
    <row r="203" spans="1:22" ht="46.5" customHeight="1" x14ac:dyDescent="0.25">
      <c r="A203" s="236"/>
      <c r="B203" s="237"/>
      <c r="C203" s="25">
        <v>6</v>
      </c>
      <c r="D203" s="69">
        <v>45003</v>
      </c>
      <c r="E203" s="25" t="s">
        <v>310</v>
      </c>
      <c r="F203" s="4"/>
      <c r="G203" s="125"/>
      <c r="H203" s="125"/>
      <c r="I203" s="125"/>
      <c r="J203" s="125"/>
      <c r="K203" s="125"/>
      <c r="L203" s="125"/>
      <c r="M203" s="125"/>
      <c r="N203" s="125"/>
      <c r="O203" s="125"/>
      <c r="P203" s="125"/>
      <c r="Q203" s="125"/>
      <c r="R203" s="125"/>
      <c r="S203" s="125"/>
      <c r="T203" s="125"/>
      <c r="U203" s="125"/>
      <c r="V203" s="125"/>
    </row>
    <row r="204" spans="1:22" ht="46.5" customHeight="1" x14ac:dyDescent="0.25">
      <c r="A204" s="236"/>
      <c r="B204" s="237"/>
      <c r="C204" s="25">
        <v>7</v>
      </c>
      <c r="D204" s="69">
        <v>45004</v>
      </c>
      <c r="E204" s="25" t="s">
        <v>311</v>
      </c>
      <c r="F204" s="4"/>
      <c r="G204" s="125"/>
      <c r="H204" s="125"/>
      <c r="I204" s="125"/>
      <c r="J204" s="125"/>
      <c r="K204" s="125"/>
      <c r="L204" s="125"/>
      <c r="M204" s="125"/>
      <c r="N204" s="125"/>
      <c r="O204" s="125"/>
      <c r="P204" s="125"/>
      <c r="Q204" s="125"/>
      <c r="R204" s="125"/>
      <c r="S204" s="125"/>
      <c r="T204" s="125"/>
      <c r="U204" s="125"/>
      <c r="V204" s="125"/>
    </row>
    <row r="205" spans="1:22" ht="46.5" customHeight="1" x14ac:dyDescent="0.25">
      <c r="A205" s="236"/>
      <c r="B205" s="237" t="s">
        <v>439</v>
      </c>
      <c r="C205" s="98">
        <v>1</v>
      </c>
      <c r="D205" s="118">
        <v>45005</v>
      </c>
      <c r="E205" s="98" t="s">
        <v>305</v>
      </c>
      <c r="F205" s="119"/>
      <c r="G205" s="117"/>
      <c r="H205" s="117"/>
      <c r="I205" s="117"/>
      <c r="J205" s="117"/>
      <c r="K205" s="117"/>
      <c r="L205" s="117"/>
      <c r="M205" s="117"/>
      <c r="N205" s="117"/>
      <c r="O205" s="117"/>
      <c r="P205" s="117"/>
      <c r="Q205" s="117"/>
      <c r="R205" s="117"/>
      <c r="S205" s="117"/>
      <c r="T205" s="117"/>
      <c r="U205" s="117"/>
      <c r="V205" s="117"/>
    </row>
    <row r="206" spans="1:22" ht="46.5" customHeight="1" x14ac:dyDescent="0.25">
      <c r="A206" s="236"/>
      <c r="B206" s="237"/>
      <c r="C206" s="98">
        <v>2</v>
      </c>
      <c r="D206" s="118">
        <v>45006</v>
      </c>
      <c r="E206" s="98" t="s">
        <v>306</v>
      </c>
      <c r="F206" s="119"/>
      <c r="G206" s="117"/>
      <c r="H206" s="117"/>
      <c r="I206" s="117"/>
      <c r="J206" s="117"/>
      <c r="K206" s="117"/>
      <c r="L206" s="117"/>
      <c r="M206" s="117"/>
      <c r="N206" s="117"/>
      <c r="O206" s="117"/>
      <c r="P206" s="117"/>
      <c r="Q206" s="117"/>
      <c r="R206" s="117"/>
      <c r="S206" s="117"/>
      <c r="T206" s="117"/>
      <c r="U206" s="117"/>
      <c r="V206" s="117"/>
    </row>
    <row r="207" spans="1:22" ht="46.5" customHeight="1" x14ac:dyDescent="0.25">
      <c r="A207" s="236"/>
      <c r="B207" s="237"/>
      <c r="C207" s="98">
        <v>3</v>
      </c>
      <c r="D207" s="118">
        <v>45007</v>
      </c>
      <c r="E207" s="98" t="s">
        <v>307</v>
      </c>
      <c r="F207" s="119"/>
      <c r="G207" s="117"/>
      <c r="H207" s="117"/>
      <c r="I207" s="117"/>
      <c r="J207" s="117"/>
      <c r="K207" s="117"/>
      <c r="L207" s="117"/>
      <c r="M207" s="117"/>
      <c r="N207" s="117"/>
      <c r="O207" s="117"/>
      <c r="P207" s="117"/>
      <c r="Q207" s="117"/>
      <c r="R207" s="117"/>
      <c r="S207" s="117"/>
      <c r="T207" s="117"/>
      <c r="U207" s="117"/>
      <c r="V207" s="117"/>
    </row>
    <row r="208" spans="1:22" ht="46.5" customHeight="1" x14ac:dyDescent="0.25">
      <c r="A208" s="236"/>
      <c r="B208" s="237"/>
      <c r="C208" s="98">
        <v>4</v>
      </c>
      <c r="D208" s="118">
        <v>45008</v>
      </c>
      <c r="E208" s="98" t="s">
        <v>308</v>
      </c>
      <c r="F208" s="119"/>
      <c r="G208" s="117"/>
      <c r="H208" s="117"/>
      <c r="I208" s="117"/>
      <c r="J208" s="117"/>
      <c r="K208" s="117"/>
      <c r="L208" s="117"/>
      <c r="M208" s="117"/>
      <c r="N208" s="117"/>
      <c r="O208" s="117"/>
      <c r="P208" s="117"/>
      <c r="Q208" s="117"/>
      <c r="R208" s="117"/>
      <c r="S208" s="117"/>
      <c r="T208" s="117"/>
      <c r="U208" s="117"/>
      <c r="V208" s="117"/>
    </row>
    <row r="209" spans="1:22" ht="46.5" customHeight="1" x14ac:dyDescent="0.25">
      <c r="A209" s="236"/>
      <c r="B209" s="237"/>
      <c r="C209" s="98">
        <v>5</v>
      </c>
      <c r="D209" s="118">
        <v>45009</v>
      </c>
      <c r="E209" s="98" t="s">
        <v>309</v>
      </c>
      <c r="F209" s="119"/>
      <c r="G209" s="117"/>
      <c r="H209" s="117"/>
      <c r="I209" s="117"/>
      <c r="J209" s="117"/>
      <c r="K209" s="117"/>
      <c r="L209" s="117"/>
      <c r="M209" s="117"/>
      <c r="N209" s="117"/>
      <c r="O209" s="117"/>
      <c r="P209" s="117"/>
      <c r="Q209" s="117"/>
      <c r="R209" s="117"/>
      <c r="S209" s="117"/>
      <c r="T209" s="117"/>
      <c r="U209" s="117"/>
      <c r="V209" s="117"/>
    </row>
    <row r="210" spans="1:22" ht="46.5" customHeight="1" x14ac:dyDescent="0.25">
      <c r="A210" s="236"/>
      <c r="B210" s="237"/>
      <c r="C210" s="98">
        <v>6</v>
      </c>
      <c r="D210" s="118">
        <v>45010</v>
      </c>
      <c r="E210" s="98" t="s">
        <v>310</v>
      </c>
      <c r="F210" s="119"/>
      <c r="G210" s="117"/>
      <c r="H210" s="117"/>
      <c r="I210" s="117"/>
      <c r="J210" s="117"/>
      <c r="K210" s="117"/>
      <c r="L210" s="117"/>
      <c r="M210" s="117"/>
      <c r="N210" s="117"/>
      <c r="O210" s="117"/>
      <c r="P210" s="117"/>
      <c r="Q210" s="117"/>
      <c r="R210" s="117"/>
      <c r="S210" s="117"/>
      <c r="T210" s="117"/>
      <c r="U210" s="117"/>
      <c r="V210" s="117"/>
    </row>
    <row r="211" spans="1:22" ht="46.5" customHeight="1" x14ac:dyDescent="0.25">
      <c r="A211" s="236"/>
      <c r="B211" s="237"/>
      <c r="C211" s="98">
        <v>7</v>
      </c>
      <c r="D211" s="118">
        <v>45011</v>
      </c>
      <c r="E211" s="98" t="s">
        <v>311</v>
      </c>
      <c r="F211" s="119"/>
      <c r="G211" s="117"/>
      <c r="H211" s="117"/>
      <c r="I211" s="117"/>
      <c r="J211" s="117"/>
      <c r="K211" s="117"/>
      <c r="L211" s="117"/>
      <c r="M211" s="117"/>
      <c r="N211" s="117"/>
      <c r="O211" s="117"/>
      <c r="P211" s="117"/>
      <c r="Q211" s="117"/>
      <c r="R211" s="117"/>
      <c r="S211" s="117"/>
      <c r="T211" s="117"/>
      <c r="U211" s="117"/>
      <c r="V211" s="117"/>
    </row>
    <row r="212" spans="1:22" ht="37.5" customHeight="1" x14ac:dyDescent="0.25">
      <c r="A212" s="239" t="s">
        <v>336</v>
      </c>
      <c r="B212" s="240" t="s">
        <v>436</v>
      </c>
      <c r="C212" s="25">
        <v>1</v>
      </c>
      <c r="D212" s="69">
        <v>45012</v>
      </c>
      <c r="E212" s="25" t="s">
        <v>305</v>
      </c>
      <c r="F212" s="4"/>
      <c r="G212" s="125"/>
      <c r="H212" s="125"/>
      <c r="I212" s="125"/>
      <c r="J212" s="125"/>
      <c r="K212" s="125"/>
      <c r="L212" s="125"/>
      <c r="M212" s="125"/>
      <c r="N212" s="125"/>
      <c r="O212" s="125"/>
      <c r="P212" s="125"/>
      <c r="Q212" s="125"/>
      <c r="R212" s="125"/>
      <c r="S212" s="125"/>
      <c r="T212" s="125"/>
      <c r="U212" s="125"/>
      <c r="V212" s="125"/>
    </row>
    <row r="213" spans="1:22" ht="37.5" customHeight="1" x14ac:dyDescent="0.25">
      <c r="A213" s="239"/>
      <c r="B213" s="240"/>
      <c r="C213" s="25">
        <v>2</v>
      </c>
      <c r="D213" s="69">
        <v>45013</v>
      </c>
      <c r="E213" s="25" t="s">
        <v>306</v>
      </c>
      <c r="F213" s="4"/>
      <c r="G213" s="125"/>
      <c r="H213" s="125"/>
      <c r="I213" s="125"/>
      <c r="J213" s="125"/>
      <c r="K213" s="125"/>
      <c r="L213" s="125"/>
      <c r="M213" s="125"/>
      <c r="N213" s="125"/>
      <c r="O213" s="125"/>
      <c r="P213" s="125"/>
      <c r="Q213" s="125"/>
      <c r="R213" s="125"/>
      <c r="S213" s="125"/>
      <c r="T213" s="125"/>
      <c r="U213" s="125"/>
      <c r="V213" s="125"/>
    </row>
    <row r="214" spans="1:22" ht="37.5" customHeight="1" x14ac:dyDescent="0.25">
      <c r="A214" s="239"/>
      <c r="B214" s="240"/>
      <c r="C214" s="25">
        <v>3</v>
      </c>
      <c r="D214" s="69">
        <v>45014</v>
      </c>
      <c r="E214" s="25" t="s">
        <v>307</v>
      </c>
      <c r="F214" s="4"/>
      <c r="G214" s="125"/>
      <c r="H214" s="125"/>
      <c r="I214" s="125"/>
      <c r="J214" s="125"/>
      <c r="K214" s="125"/>
      <c r="L214" s="125"/>
      <c r="M214" s="125"/>
      <c r="N214" s="125"/>
      <c r="O214" s="125"/>
      <c r="P214" s="125"/>
      <c r="Q214" s="125"/>
      <c r="R214" s="125"/>
      <c r="S214" s="125"/>
      <c r="T214" s="125"/>
      <c r="U214" s="125"/>
      <c r="V214" s="125"/>
    </row>
    <row r="215" spans="1:22" ht="37.5" customHeight="1" x14ac:dyDescent="0.25">
      <c r="A215" s="239"/>
      <c r="B215" s="240"/>
      <c r="C215" s="25">
        <v>4</v>
      </c>
      <c r="D215" s="69">
        <v>45015</v>
      </c>
      <c r="E215" s="25" t="s">
        <v>308</v>
      </c>
      <c r="F215" s="4"/>
      <c r="G215" s="125"/>
      <c r="H215" s="125"/>
      <c r="I215" s="125"/>
      <c r="J215" s="125"/>
      <c r="K215" s="125"/>
      <c r="L215" s="125"/>
      <c r="M215" s="125"/>
      <c r="N215" s="125"/>
      <c r="O215" s="125"/>
      <c r="P215" s="125"/>
      <c r="Q215" s="125"/>
      <c r="R215" s="125"/>
      <c r="S215" s="125"/>
      <c r="T215" s="125"/>
      <c r="U215" s="125"/>
      <c r="V215" s="125"/>
    </row>
    <row r="216" spans="1:22" ht="37.5" customHeight="1" x14ac:dyDescent="0.25">
      <c r="A216" s="239"/>
      <c r="B216" s="240"/>
      <c r="C216" s="25">
        <v>5</v>
      </c>
      <c r="D216" s="69">
        <v>45016</v>
      </c>
      <c r="E216" s="25" t="s">
        <v>309</v>
      </c>
      <c r="F216" s="4"/>
      <c r="G216" s="125"/>
      <c r="H216" s="125"/>
      <c r="I216" s="125"/>
      <c r="J216" s="125"/>
      <c r="K216" s="125"/>
      <c r="L216" s="125"/>
      <c r="M216" s="125"/>
      <c r="N216" s="125"/>
      <c r="O216" s="125"/>
      <c r="P216" s="125"/>
      <c r="Q216" s="125"/>
      <c r="R216" s="125"/>
      <c r="S216" s="125"/>
      <c r="T216" s="125"/>
      <c r="U216" s="125"/>
      <c r="V216" s="125"/>
    </row>
    <row r="217" spans="1:22" ht="37.5" customHeight="1" x14ac:dyDescent="0.25">
      <c r="A217" s="239"/>
      <c r="B217" s="240"/>
      <c r="C217" s="25">
        <v>6</v>
      </c>
      <c r="D217" s="69">
        <v>45017</v>
      </c>
      <c r="E217" s="25" t="s">
        <v>310</v>
      </c>
      <c r="F217" s="4"/>
      <c r="G217" s="125"/>
      <c r="H217" s="125"/>
      <c r="I217" s="125"/>
      <c r="J217" s="125"/>
      <c r="K217" s="125"/>
      <c r="L217" s="125"/>
      <c r="M217" s="125"/>
      <c r="N217" s="125"/>
      <c r="O217" s="125"/>
      <c r="P217" s="125"/>
      <c r="Q217" s="125"/>
      <c r="R217" s="125"/>
      <c r="S217" s="125"/>
      <c r="T217" s="125"/>
      <c r="U217" s="125"/>
      <c r="V217" s="125"/>
    </row>
    <row r="218" spans="1:22" ht="37.5" customHeight="1" x14ac:dyDescent="0.25">
      <c r="A218" s="239"/>
      <c r="B218" s="240"/>
      <c r="C218" s="25">
        <v>7</v>
      </c>
      <c r="D218" s="69">
        <v>45018</v>
      </c>
      <c r="E218" s="25" t="s">
        <v>311</v>
      </c>
      <c r="F218" s="4"/>
      <c r="G218" s="125"/>
      <c r="H218" s="125"/>
      <c r="I218" s="125"/>
      <c r="J218" s="125"/>
      <c r="K218" s="125"/>
      <c r="L218" s="125"/>
      <c r="M218" s="125"/>
      <c r="N218" s="125"/>
      <c r="O218" s="125"/>
      <c r="P218" s="125"/>
      <c r="Q218" s="125"/>
      <c r="R218" s="125"/>
      <c r="S218" s="125"/>
      <c r="T218" s="125"/>
      <c r="U218" s="125"/>
      <c r="V218" s="125"/>
    </row>
    <row r="219" spans="1:22" ht="37.5" customHeight="1" x14ac:dyDescent="0.25">
      <c r="A219" s="239"/>
      <c r="B219" s="240" t="s">
        <v>437</v>
      </c>
      <c r="C219" s="98">
        <v>1</v>
      </c>
      <c r="D219" s="118">
        <v>45019</v>
      </c>
      <c r="E219" s="98" t="s">
        <v>305</v>
      </c>
      <c r="F219" s="119"/>
      <c r="G219" s="117"/>
      <c r="H219" s="117"/>
      <c r="I219" s="117"/>
      <c r="J219" s="117"/>
      <c r="K219" s="117"/>
      <c r="L219" s="117"/>
      <c r="M219" s="117"/>
      <c r="N219" s="117"/>
      <c r="O219" s="117"/>
      <c r="P219" s="117"/>
      <c r="Q219" s="117"/>
      <c r="R219" s="117"/>
      <c r="S219" s="117"/>
      <c r="T219" s="117"/>
      <c r="U219" s="117"/>
      <c r="V219" s="117"/>
    </row>
    <row r="220" spans="1:22" ht="37.5" customHeight="1" x14ac:dyDescent="0.25">
      <c r="A220" s="239"/>
      <c r="B220" s="240"/>
      <c r="C220" s="98">
        <v>2</v>
      </c>
      <c r="D220" s="118">
        <v>45020</v>
      </c>
      <c r="E220" s="98" t="s">
        <v>306</v>
      </c>
      <c r="F220" s="119"/>
      <c r="G220" s="117"/>
      <c r="H220" s="117"/>
      <c r="I220" s="117"/>
      <c r="J220" s="117"/>
      <c r="K220" s="117"/>
      <c r="L220" s="117"/>
      <c r="M220" s="117"/>
      <c r="N220" s="117"/>
      <c r="O220" s="117"/>
      <c r="P220" s="117"/>
      <c r="Q220" s="117"/>
      <c r="R220" s="117"/>
      <c r="S220" s="117"/>
      <c r="T220" s="117"/>
      <c r="U220" s="117"/>
      <c r="V220" s="117"/>
    </row>
    <row r="221" spans="1:22" ht="37.5" customHeight="1" x14ac:dyDescent="0.25">
      <c r="A221" s="239"/>
      <c r="B221" s="240"/>
      <c r="C221" s="98">
        <v>3</v>
      </c>
      <c r="D221" s="118">
        <v>45021</v>
      </c>
      <c r="E221" s="98" t="s">
        <v>307</v>
      </c>
      <c r="F221" s="119"/>
      <c r="G221" s="117"/>
      <c r="H221" s="117"/>
      <c r="I221" s="117"/>
      <c r="J221" s="117"/>
      <c r="K221" s="117"/>
      <c r="L221" s="117"/>
      <c r="M221" s="117"/>
      <c r="N221" s="117"/>
      <c r="O221" s="117"/>
      <c r="P221" s="117"/>
      <c r="Q221" s="117"/>
      <c r="R221" s="117"/>
      <c r="S221" s="117"/>
      <c r="T221" s="117"/>
      <c r="U221" s="117"/>
      <c r="V221" s="117"/>
    </row>
    <row r="222" spans="1:22" ht="37.5" customHeight="1" x14ac:dyDescent="0.25">
      <c r="A222" s="239"/>
      <c r="B222" s="240"/>
      <c r="C222" s="98">
        <v>4</v>
      </c>
      <c r="D222" s="118">
        <v>45022</v>
      </c>
      <c r="E222" s="98" t="s">
        <v>308</v>
      </c>
      <c r="F222" s="119"/>
      <c r="G222" s="117"/>
      <c r="H222" s="117"/>
      <c r="I222" s="117"/>
      <c r="J222" s="117"/>
      <c r="K222" s="117"/>
      <c r="L222" s="117"/>
      <c r="M222" s="117"/>
      <c r="N222" s="117"/>
      <c r="O222" s="117"/>
      <c r="P222" s="117"/>
      <c r="Q222" s="117"/>
      <c r="R222" s="117"/>
      <c r="S222" s="117"/>
      <c r="T222" s="117"/>
      <c r="U222" s="117"/>
      <c r="V222" s="117"/>
    </row>
    <row r="223" spans="1:22" ht="37.5" customHeight="1" x14ac:dyDescent="0.25">
      <c r="A223" s="239"/>
      <c r="B223" s="240"/>
      <c r="C223" s="98">
        <v>5</v>
      </c>
      <c r="D223" s="118">
        <v>45023</v>
      </c>
      <c r="E223" s="98" t="s">
        <v>309</v>
      </c>
      <c r="F223" s="119"/>
      <c r="G223" s="117"/>
      <c r="H223" s="117"/>
      <c r="I223" s="117"/>
      <c r="J223" s="117"/>
      <c r="K223" s="117"/>
      <c r="L223" s="117"/>
      <c r="M223" s="117"/>
      <c r="N223" s="117"/>
      <c r="O223" s="117"/>
      <c r="P223" s="117"/>
      <c r="Q223" s="117"/>
      <c r="R223" s="117"/>
      <c r="S223" s="117"/>
      <c r="T223" s="117"/>
      <c r="U223" s="117"/>
      <c r="V223" s="117"/>
    </row>
    <row r="224" spans="1:22" ht="37.5" customHeight="1" x14ac:dyDescent="0.25">
      <c r="A224" s="239"/>
      <c r="B224" s="240"/>
      <c r="C224" s="98">
        <v>6</v>
      </c>
      <c r="D224" s="118">
        <v>45024</v>
      </c>
      <c r="E224" s="98" t="s">
        <v>310</v>
      </c>
      <c r="F224" s="119"/>
      <c r="G224" s="117"/>
      <c r="H224" s="117"/>
      <c r="I224" s="117"/>
      <c r="J224" s="117"/>
      <c r="K224" s="117"/>
      <c r="L224" s="117"/>
      <c r="M224" s="117"/>
      <c r="N224" s="117"/>
      <c r="O224" s="117"/>
      <c r="P224" s="117"/>
      <c r="Q224" s="117"/>
      <c r="R224" s="117"/>
      <c r="S224" s="117"/>
      <c r="T224" s="117"/>
      <c r="U224" s="117"/>
      <c r="V224" s="117"/>
    </row>
    <row r="225" spans="1:22" ht="37.5" customHeight="1" x14ac:dyDescent="0.25">
      <c r="A225" s="239"/>
      <c r="B225" s="240"/>
      <c r="C225" s="98">
        <v>7</v>
      </c>
      <c r="D225" s="118">
        <v>45025</v>
      </c>
      <c r="E225" s="98" t="s">
        <v>311</v>
      </c>
      <c r="F225" s="119"/>
      <c r="G225" s="117"/>
      <c r="H225" s="117"/>
      <c r="I225" s="117"/>
      <c r="J225" s="117"/>
      <c r="K225" s="117"/>
      <c r="L225" s="117"/>
      <c r="M225" s="117"/>
      <c r="N225" s="117"/>
      <c r="O225" s="117"/>
      <c r="P225" s="117"/>
      <c r="Q225" s="117"/>
      <c r="R225" s="117"/>
      <c r="S225" s="117"/>
      <c r="T225" s="117"/>
      <c r="U225" s="117"/>
      <c r="V225" s="117"/>
    </row>
    <row r="226" spans="1:22" ht="37.5" customHeight="1" x14ac:dyDescent="0.25">
      <c r="A226" s="239"/>
      <c r="B226" s="240" t="s">
        <v>438</v>
      </c>
      <c r="C226" s="25">
        <v>1</v>
      </c>
      <c r="D226" s="69">
        <v>45026</v>
      </c>
      <c r="E226" s="25" t="s">
        <v>305</v>
      </c>
      <c r="F226" s="4"/>
      <c r="G226" s="125"/>
      <c r="H226" s="125"/>
      <c r="I226" s="125"/>
      <c r="J226" s="125"/>
      <c r="K226" s="125"/>
      <c r="L226" s="125"/>
      <c r="M226" s="125"/>
      <c r="N226" s="125"/>
      <c r="O226" s="125"/>
      <c r="P226" s="125"/>
      <c r="Q226" s="125"/>
      <c r="R226" s="125"/>
      <c r="S226" s="125"/>
      <c r="T226" s="125"/>
      <c r="U226" s="125"/>
      <c r="V226" s="125"/>
    </row>
    <row r="227" spans="1:22" ht="37.5" customHeight="1" x14ac:dyDescent="0.25">
      <c r="A227" s="239"/>
      <c r="B227" s="240"/>
      <c r="C227" s="25">
        <v>2</v>
      </c>
      <c r="D227" s="69">
        <v>45027</v>
      </c>
      <c r="E227" s="25" t="s">
        <v>306</v>
      </c>
      <c r="F227" s="4"/>
      <c r="G227" s="125"/>
      <c r="H227" s="125"/>
      <c r="I227" s="125"/>
      <c r="J227" s="125"/>
      <c r="K227" s="125"/>
      <c r="L227" s="125"/>
      <c r="M227" s="125"/>
      <c r="N227" s="125"/>
      <c r="O227" s="125"/>
      <c r="P227" s="125"/>
      <c r="Q227" s="125"/>
      <c r="R227" s="125"/>
      <c r="S227" s="125"/>
      <c r="T227" s="125"/>
      <c r="U227" s="125"/>
      <c r="V227" s="125"/>
    </row>
    <row r="228" spans="1:22" ht="37.5" customHeight="1" x14ac:dyDescent="0.25">
      <c r="A228" s="239"/>
      <c r="B228" s="240"/>
      <c r="C228" s="25">
        <v>3</v>
      </c>
      <c r="D228" s="69">
        <v>45028</v>
      </c>
      <c r="E228" s="25" t="s">
        <v>307</v>
      </c>
      <c r="F228" s="4"/>
      <c r="G228" s="125"/>
      <c r="H228" s="125"/>
      <c r="I228" s="125"/>
      <c r="J228" s="125"/>
      <c r="K228" s="125"/>
      <c r="L228" s="125"/>
      <c r="M228" s="125"/>
      <c r="N228" s="125"/>
      <c r="O228" s="125"/>
      <c r="P228" s="125"/>
      <c r="Q228" s="125"/>
      <c r="R228" s="125"/>
      <c r="S228" s="125"/>
      <c r="T228" s="125"/>
      <c r="U228" s="125"/>
      <c r="V228" s="125"/>
    </row>
    <row r="229" spans="1:22" ht="37.5" customHeight="1" x14ac:dyDescent="0.25">
      <c r="A229" s="239"/>
      <c r="B229" s="240"/>
      <c r="C229" s="25">
        <v>4</v>
      </c>
      <c r="D229" s="69">
        <v>45029</v>
      </c>
      <c r="E229" s="25" t="s">
        <v>308</v>
      </c>
      <c r="F229" s="4"/>
      <c r="G229" s="125"/>
      <c r="H229" s="125"/>
      <c r="I229" s="125"/>
      <c r="J229" s="125"/>
      <c r="K229" s="125"/>
      <c r="L229" s="125"/>
      <c r="M229" s="125"/>
      <c r="N229" s="125"/>
      <c r="O229" s="125"/>
      <c r="P229" s="125"/>
      <c r="Q229" s="125"/>
      <c r="R229" s="125"/>
      <c r="S229" s="125"/>
      <c r="T229" s="125"/>
      <c r="U229" s="125"/>
      <c r="V229" s="125"/>
    </row>
    <row r="230" spans="1:22" ht="37.5" customHeight="1" x14ac:dyDescent="0.25">
      <c r="A230" s="239"/>
      <c r="B230" s="240"/>
      <c r="C230" s="25">
        <v>5</v>
      </c>
      <c r="D230" s="69">
        <v>45030</v>
      </c>
      <c r="E230" s="25" t="s">
        <v>309</v>
      </c>
      <c r="F230" s="4"/>
      <c r="G230" s="125"/>
      <c r="H230" s="125"/>
      <c r="I230" s="125"/>
      <c r="J230" s="125"/>
      <c r="K230" s="125"/>
      <c r="L230" s="125"/>
      <c r="M230" s="125"/>
      <c r="N230" s="125"/>
      <c r="O230" s="125"/>
      <c r="P230" s="125"/>
      <c r="Q230" s="125"/>
      <c r="R230" s="125"/>
      <c r="S230" s="125"/>
      <c r="T230" s="125"/>
      <c r="U230" s="125"/>
      <c r="V230" s="125"/>
    </row>
    <row r="231" spans="1:22" ht="37.5" customHeight="1" x14ac:dyDescent="0.25">
      <c r="A231" s="239"/>
      <c r="B231" s="240"/>
      <c r="C231" s="25">
        <v>6</v>
      </c>
      <c r="D231" s="69">
        <v>45031</v>
      </c>
      <c r="E231" s="25" t="s">
        <v>310</v>
      </c>
      <c r="F231" s="4" t="s">
        <v>565</v>
      </c>
      <c r="G231" s="125"/>
      <c r="H231" s="125"/>
      <c r="I231" s="125"/>
      <c r="J231" s="125"/>
      <c r="K231" s="125"/>
      <c r="L231" s="125"/>
      <c r="M231" s="125"/>
      <c r="N231" s="125"/>
      <c r="O231" s="125"/>
      <c r="P231" s="125"/>
      <c r="Q231" s="125"/>
      <c r="R231" s="125"/>
      <c r="S231" s="125"/>
      <c r="T231" s="125"/>
      <c r="U231" s="125"/>
      <c r="V231" s="125"/>
    </row>
    <row r="232" spans="1:22" ht="37.5" customHeight="1" x14ac:dyDescent="0.25">
      <c r="A232" s="239"/>
      <c r="B232" s="240"/>
      <c r="C232" s="25">
        <v>7</v>
      </c>
      <c r="D232" s="69">
        <v>45032</v>
      </c>
      <c r="E232" s="25" t="s">
        <v>311</v>
      </c>
      <c r="F232" s="4" t="s">
        <v>565</v>
      </c>
      <c r="G232" s="125"/>
      <c r="H232" s="125"/>
      <c r="I232" s="125"/>
      <c r="J232" s="125"/>
      <c r="K232" s="125"/>
      <c r="L232" s="125"/>
      <c r="M232" s="125"/>
      <c r="N232" s="125"/>
      <c r="O232" s="125"/>
      <c r="P232" s="125"/>
      <c r="Q232" s="125"/>
      <c r="R232" s="125"/>
      <c r="S232" s="125"/>
      <c r="T232" s="125"/>
      <c r="U232" s="125"/>
      <c r="V232" s="125"/>
    </row>
    <row r="233" spans="1:22" ht="37.5" customHeight="1" x14ac:dyDescent="0.25">
      <c r="A233" s="239"/>
      <c r="B233" s="240" t="s">
        <v>439</v>
      </c>
      <c r="C233" s="98">
        <v>1</v>
      </c>
      <c r="D233" s="118">
        <v>45033</v>
      </c>
      <c r="E233" s="98" t="s">
        <v>305</v>
      </c>
      <c r="F233" s="119" t="s">
        <v>565</v>
      </c>
      <c r="G233" s="117"/>
      <c r="H233" s="117"/>
      <c r="I233" s="117"/>
      <c r="J233" s="117"/>
      <c r="K233" s="117"/>
      <c r="L233" s="117"/>
      <c r="M233" s="117"/>
      <c r="N233" s="117"/>
      <c r="O233" s="117"/>
      <c r="P233" s="117"/>
      <c r="Q233" s="117"/>
      <c r="R233" s="117"/>
      <c r="S233" s="117"/>
      <c r="T233" s="117"/>
      <c r="U233" s="117"/>
      <c r="V233" s="117"/>
    </row>
    <row r="234" spans="1:22" ht="37.5" customHeight="1" x14ac:dyDescent="0.25">
      <c r="A234" s="239"/>
      <c r="B234" s="240"/>
      <c r="C234" s="98">
        <v>2</v>
      </c>
      <c r="D234" s="118">
        <v>45034</v>
      </c>
      <c r="E234" s="98" t="s">
        <v>306</v>
      </c>
      <c r="F234" s="119" t="s">
        <v>565</v>
      </c>
      <c r="G234" s="117"/>
      <c r="H234" s="117"/>
      <c r="I234" s="117"/>
      <c r="J234" s="117"/>
      <c r="K234" s="117"/>
      <c r="L234" s="117"/>
      <c r="M234" s="117"/>
      <c r="N234" s="117"/>
      <c r="O234" s="117"/>
      <c r="P234" s="117"/>
      <c r="Q234" s="117"/>
      <c r="R234" s="117"/>
      <c r="S234" s="117"/>
      <c r="T234" s="117"/>
      <c r="U234" s="117"/>
      <c r="V234" s="117"/>
    </row>
    <row r="235" spans="1:22" ht="37.5" customHeight="1" x14ac:dyDescent="0.25">
      <c r="A235" s="239"/>
      <c r="B235" s="240"/>
      <c r="C235" s="98">
        <v>3</v>
      </c>
      <c r="D235" s="118">
        <v>45035</v>
      </c>
      <c r="E235" s="98" t="s">
        <v>307</v>
      </c>
      <c r="F235" s="119" t="s">
        <v>565</v>
      </c>
      <c r="G235" s="117"/>
      <c r="H235" s="117"/>
      <c r="I235" s="117"/>
      <c r="J235" s="117"/>
      <c r="K235" s="117"/>
      <c r="L235" s="117"/>
      <c r="M235" s="117"/>
      <c r="N235" s="117"/>
      <c r="O235" s="117"/>
      <c r="P235" s="117"/>
      <c r="Q235" s="117"/>
      <c r="R235" s="117"/>
      <c r="S235" s="117"/>
      <c r="T235" s="117"/>
      <c r="U235" s="117"/>
      <c r="V235" s="117"/>
    </row>
    <row r="236" spans="1:22" ht="37.5" customHeight="1" x14ac:dyDescent="0.25">
      <c r="A236" s="239"/>
      <c r="B236" s="240"/>
      <c r="C236" s="98">
        <v>4</v>
      </c>
      <c r="D236" s="118">
        <v>45036</v>
      </c>
      <c r="E236" s="98" t="s">
        <v>308</v>
      </c>
      <c r="F236" s="119" t="s">
        <v>565</v>
      </c>
      <c r="G236" s="117"/>
      <c r="H236" s="117"/>
      <c r="I236" s="117"/>
      <c r="J236" s="117"/>
      <c r="K236" s="117"/>
      <c r="L236" s="117"/>
      <c r="M236" s="117"/>
      <c r="N236" s="117"/>
      <c r="O236" s="117"/>
      <c r="P236" s="117"/>
      <c r="Q236" s="117"/>
      <c r="R236" s="117"/>
      <c r="S236" s="117"/>
      <c r="T236" s="117"/>
      <c r="U236" s="117"/>
      <c r="V236" s="117"/>
    </row>
    <row r="237" spans="1:22" ht="37.5" customHeight="1" x14ac:dyDescent="0.25">
      <c r="A237" s="239"/>
      <c r="B237" s="240"/>
      <c r="C237" s="98">
        <v>5</v>
      </c>
      <c r="D237" s="118">
        <v>45037</v>
      </c>
      <c r="E237" s="98" t="s">
        <v>309</v>
      </c>
      <c r="F237" s="119" t="s">
        <v>841</v>
      </c>
      <c r="G237" s="117"/>
      <c r="H237" s="117"/>
      <c r="I237" s="117"/>
      <c r="J237" s="117"/>
      <c r="K237" s="117"/>
      <c r="L237" s="117"/>
      <c r="M237" s="117"/>
      <c r="N237" s="117"/>
      <c r="O237" s="117"/>
      <c r="P237" s="117"/>
      <c r="Q237" s="117"/>
      <c r="R237" s="117"/>
      <c r="S237" s="117"/>
      <c r="T237" s="117"/>
      <c r="U237" s="117"/>
      <c r="V237" s="117"/>
    </row>
    <row r="238" spans="1:22" ht="37.5" customHeight="1" x14ac:dyDescent="0.25">
      <c r="A238" s="239"/>
      <c r="B238" s="240"/>
      <c r="C238" s="98">
        <v>6</v>
      </c>
      <c r="D238" s="118">
        <v>45038</v>
      </c>
      <c r="E238" s="98" t="s">
        <v>310</v>
      </c>
      <c r="F238" s="119" t="s">
        <v>841</v>
      </c>
      <c r="G238" s="117"/>
      <c r="H238" s="117"/>
      <c r="I238" s="117"/>
      <c r="J238" s="117"/>
      <c r="K238" s="117"/>
      <c r="L238" s="117"/>
      <c r="M238" s="117"/>
      <c r="N238" s="117"/>
      <c r="O238" s="117"/>
      <c r="P238" s="117"/>
      <c r="Q238" s="117"/>
      <c r="R238" s="117"/>
      <c r="S238" s="117"/>
      <c r="T238" s="117"/>
      <c r="U238" s="117"/>
      <c r="V238" s="117"/>
    </row>
    <row r="239" spans="1:22" ht="37.5" customHeight="1" x14ac:dyDescent="0.25">
      <c r="A239" s="239"/>
      <c r="B239" s="240"/>
      <c r="C239" s="98">
        <v>7</v>
      </c>
      <c r="D239" s="118">
        <v>45039</v>
      </c>
      <c r="E239" s="98" t="s">
        <v>311</v>
      </c>
      <c r="F239" s="119" t="s">
        <v>842</v>
      </c>
      <c r="G239" s="117"/>
      <c r="H239" s="117"/>
      <c r="I239" s="117"/>
      <c r="J239" s="117"/>
      <c r="K239" s="117"/>
      <c r="L239" s="117"/>
      <c r="M239" s="117"/>
      <c r="N239" s="117"/>
      <c r="O239" s="117"/>
      <c r="P239" s="117"/>
      <c r="Q239" s="117"/>
      <c r="R239" s="117"/>
      <c r="S239" s="117"/>
      <c r="T239" s="117"/>
      <c r="U239" s="117"/>
      <c r="V239" s="117"/>
    </row>
    <row r="240" spans="1:22" ht="37.5" customHeight="1" x14ac:dyDescent="0.25">
      <c r="A240" s="239"/>
      <c r="B240" s="240" t="s">
        <v>440</v>
      </c>
      <c r="C240" s="25">
        <v>1</v>
      </c>
      <c r="D240" s="69">
        <v>45040</v>
      </c>
      <c r="E240" s="25" t="s">
        <v>305</v>
      </c>
      <c r="F240" s="4"/>
      <c r="G240" s="125"/>
      <c r="H240" s="125"/>
      <c r="I240" s="125"/>
      <c r="J240" s="125"/>
      <c r="K240" s="125"/>
      <c r="L240" s="125"/>
      <c r="M240" s="125"/>
      <c r="N240" s="125"/>
      <c r="O240" s="125"/>
      <c r="P240" s="125"/>
      <c r="Q240" s="125"/>
      <c r="R240" s="125"/>
      <c r="S240" s="125"/>
      <c r="T240" s="125"/>
      <c r="U240" s="125"/>
      <c r="V240" s="125"/>
    </row>
    <row r="241" spans="1:22" ht="37.5" customHeight="1" x14ac:dyDescent="0.25">
      <c r="A241" s="239"/>
      <c r="B241" s="240"/>
      <c r="C241" s="25">
        <v>2</v>
      </c>
      <c r="D241" s="69">
        <v>45041</v>
      </c>
      <c r="E241" s="25" t="s">
        <v>306</v>
      </c>
      <c r="F241" s="4"/>
      <c r="G241" s="125"/>
      <c r="H241" s="125"/>
      <c r="I241" s="125"/>
      <c r="J241" s="125"/>
      <c r="K241" s="125"/>
      <c r="L241" s="125"/>
      <c r="M241" s="125"/>
      <c r="N241" s="125"/>
      <c r="O241" s="125"/>
      <c r="P241" s="125"/>
      <c r="Q241" s="125"/>
      <c r="R241" s="125"/>
      <c r="S241" s="125"/>
      <c r="T241" s="125"/>
      <c r="U241" s="125"/>
      <c r="V241" s="125"/>
    </row>
    <row r="242" spans="1:22" ht="37.5" customHeight="1" x14ac:dyDescent="0.25">
      <c r="A242" s="239"/>
      <c r="B242" s="240"/>
      <c r="C242" s="25">
        <v>3</v>
      </c>
      <c r="D242" s="69">
        <v>45042</v>
      </c>
      <c r="E242" s="25" t="s">
        <v>307</v>
      </c>
      <c r="F242" s="4"/>
      <c r="G242" s="125"/>
      <c r="H242" s="125"/>
      <c r="I242" s="125"/>
      <c r="J242" s="125"/>
      <c r="K242" s="125"/>
      <c r="L242" s="125"/>
      <c r="M242" s="125"/>
      <c r="N242" s="125"/>
      <c r="O242" s="125"/>
      <c r="P242" s="125"/>
      <c r="Q242" s="125"/>
      <c r="R242" s="125"/>
      <c r="S242" s="125"/>
      <c r="T242" s="125"/>
      <c r="U242" s="125"/>
      <c r="V242" s="125"/>
    </row>
    <row r="243" spans="1:22" ht="37.5" customHeight="1" x14ac:dyDescent="0.25">
      <c r="A243" s="239"/>
      <c r="B243" s="240"/>
      <c r="C243" s="25">
        <v>4</v>
      </c>
      <c r="D243" s="69">
        <v>45043</v>
      </c>
      <c r="E243" s="25" t="s">
        <v>308</v>
      </c>
      <c r="F243" s="4"/>
      <c r="G243" s="125"/>
      <c r="H243" s="125"/>
      <c r="I243" s="121"/>
      <c r="J243" s="121"/>
      <c r="K243" s="121"/>
      <c r="L243" s="121"/>
      <c r="M243" s="121"/>
      <c r="N243" s="121"/>
      <c r="O243" s="121"/>
      <c r="P243" s="121"/>
      <c r="Q243" s="121"/>
      <c r="R243" s="121"/>
      <c r="S243" s="121"/>
      <c r="T243" s="121"/>
      <c r="U243" s="121"/>
      <c r="V243" s="121"/>
    </row>
    <row r="244" spans="1:22" ht="37.5" customHeight="1" x14ac:dyDescent="0.25">
      <c r="A244" s="239"/>
      <c r="B244" s="240"/>
      <c r="C244" s="25">
        <v>5</v>
      </c>
      <c r="D244" s="69">
        <v>45044</v>
      </c>
      <c r="E244" s="25" t="s">
        <v>309</v>
      </c>
      <c r="F244" s="4"/>
      <c r="G244" s="125"/>
      <c r="H244" s="125"/>
      <c r="I244" s="121"/>
      <c r="J244" s="121"/>
      <c r="K244" s="121"/>
      <c r="L244" s="121"/>
      <c r="M244" s="121"/>
      <c r="N244" s="121"/>
      <c r="O244" s="121"/>
      <c r="P244" s="121"/>
      <c r="Q244" s="121"/>
      <c r="R244" s="121"/>
      <c r="S244" s="121"/>
      <c r="T244" s="121"/>
      <c r="U244" s="121"/>
      <c r="V244" s="121"/>
    </row>
    <row r="245" spans="1:22" ht="37.5" customHeight="1" x14ac:dyDescent="0.25">
      <c r="A245" s="239"/>
      <c r="B245" s="240"/>
      <c r="C245" s="25">
        <v>6</v>
      </c>
      <c r="D245" s="69">
        <v>45045</v>
      </c>
      <c r="E245" s="25" t="s">
        <v>310</v>
      </c>
      <c r="F245" s="4"/>
      <c r="G245" s="125"/>
      <c r="H245" s="125"/>
      <c r="I245" s="121"/>
      <c r="J245" s="121"/>
      <c r="K245" s="121"/>
      <c r="L245" s="121"/>
      <c r="M245" s="121"/>
      <c r="N245" s="121"/>
      <c r="O245" s="121"/>
      <c r="P245" s="121"/>
      <c r="Q245" s="121"/>
      <c r="R245" s="121"/>
      <c r="S245" s="121"/>
      <c r="T245" s="121"/>
      <c r="U245" s="121"/>
      <c r="V245" s="121"/>
    </row>
    <row r="246" spans="1:22" ht="37.5" customHeight="1" x14ac:dyDescent="0.25">
      <c r="A246" s="239"/>
      <c r="B246" s="240"/>
      <c r="C246" s="25">
        <v>7</v>
      </c>
      <c r="D246" s="69">
        <v>45046</v>
      </c>
      <c r="E246" s="25" t="s">
        <v>311</v>
      </c>
      <c r="F246" s="4"/>
      <c r="G246" s="125"/>
      <c r="H246" s="125"/>
      <c r="I246" s="121"/>
      <c r="J246" s="121"/>
      <c r="K246" s="121"/>
      <c r="L246" s="121"/>
      <c r="M246" s="121"/>
      <c r="N246" s="121"/>
      <c r="O246" s="121"/>
      <c r="P246" s="121"/>
      <c r="Q246" s="121"/>
      <c r="R246" s="121"/>
      <c r="S246" s="121"/>
      <c r="T246" s="121"/>
      <c r="U246" s="121"/>
      <c r="V246" s="121"/>
    </row>
    <row r="247" spans="1:22" ht="46.5" customHeight="1" x14ac:dyDescent="0.25">
      <c r="A247" s="236" t="s">
        <v>337</v>
      </c>
      <c r="B247" s="237" t="s">
        <v>436</v>
      </c>
      <c r="C247" s="98">
        <v>1</v>
      </c>
      <c r="D247" s="118">
        <v>45047</v>
      </c>
      <c r="E247" s="98" t="s">
        <v>305</v>
      </c>
      <c r="F247" s="119" t="s">
        <v>843</v>
      </c>
      <c r="G247" s="117"/>
      <c r="H247" s="117"/>
      <c r="I247" s="122"/>
      <c r="J247" s="122"/>
      <c r="K247" s="122"/>
      <c r="L247" s="122"/>
      <c r="M247" s="122"/>
      <c r="N247" s="122"/>
      <c r="O247" s="122"/>
      <c r="P247" s="122"/>
      <c r="Q247" s="122"/>
      <c r="R247" s="122"/>
      <c r="S247" s="122"/>
      <c r="T247" s="122"/>
      <c r="U247" s="122"/>
      <c r="V247" s="122"/>
    </row>
    <row r="248" spans="1:22" ht="46.5" customHeight="1" x14ac:dyDescent="0.25">
      <c r="A248" s="236"/>
      <c r="B248" s="237"/>
      <c r="C248" s="98">
        <v>2</v>
      </c>
      <c r="D248" s="118">
        <v>45048</v>
      </c>
      <c r="E248" s="98" t="s">
        <v>306</v>
      </c>
      <c r="F248" s="119"/>
      <c r="G248" s="117"/>
      <c r="H248" s="117"/>
      <c r="I248" s="122"/>
      <c r="J248" s="122"/>
      <c r="K248" s="122"/>
      <c r="L248" s="122"/>
      <c r="M248" s="122"/>
      <c r="N248" s="122"/>
      <c r="O248" s="122"/>
      <c r="P248" s="122"/>
      <c r="Q248" s="122"/>
      <c r="R248" s="122"/>
      <c r="S248" s="122"/>
      <c r="T248" s="122"/>
      <c r="U248" s="122"/>
      <c r="V248" s="122"/>
    </row>
    <row r="249" spans="1:22" ht="46.5" customHeight="1" x14ac:dyDescent="0.25">
      <c r="A249" s="236"/>
      <c r="B249" s="237"/>
      <c r="C249" s="98">
        <v>3</v>
      </c>
      <c r="D249" s="118">
        <v>45049</v>
      </c>
      <c r="E249" s="98" t="s">
        <v>307</v>
      </c>
      <c r="F249" s="119"/>
      <c r="G249" s="117"/>
      <c r="H249" s="117"/>
      <c r="I249" s="122"/>
      <c r="J249" s="122"/>
      <c r="K249" s="122"/>
      <c r="L249" s="122"/>
      <c r="M249" s="122"/>
      <c r="N249" s="122"/>
      <c r="O249" s="122"/>
      <c r="P249" s="122"/>
      <c r="Q249" s="122"/>
      <c r="R249" s="122"/>
      <c r="S249" s="122"/>
      <c r="T249" s="122"/>
      <c r="U249" s="122"/>
      <c r="V249" s="122"/>
    </row>
    <row r="250" spans="1:22" ht="46.5" customHeight="1" x14ac:dyDescent="0.25">
      <c r="A250" s="236"/>
      <c r="B250" s="237"/>
      <c r="C250" s="98">
        <v>4</v>
      </c>
      <c r="D250" s="118">
        <v>45050</v>
      </c>
      <c r="E250" s="98" t="s">
        <v>308</v>
      </c>
      <c r="F250" s="119"/>
      <c r="G250" s="117"/>
      <c r="H250" s="117"/>
      <c r="I250" s="122"/>
      <c r="J250" s="122"/>
      <c r="K250" s="122"/>
      <c r="L250" s="122"/>
      <c r="M250" s="122"/>
      <c r="N250" s="122"/>
      <c r="O250" s="122"/>
      <c r="P250" s="122"/>
      <c r="Q250" s="122"/>
      <c r="R250" s="122"/>
      <c r="S250" s="122"/>
      <c r="T250" s="122"/>
      <c r="U250" s="122"/>
      <c r="V250" s="122"/>
    </row>
    <row r="251" spans="1:22" ht="46.5" customHeight="1" x14ac:dyDescent="0.25">
      <c r="A251" s="236"/>
      <c r="B251" s="237"/>
      <c r="C251" s="98">
        <v>5</v>
      </c>
      <c r="D251" s="118">
        <v>45051</v>
      </c>
      <c r="E251" s="98" t="s">
        <v>309</v>
      </c>
      <c r="F251" s="119"/>
      <c r="G251" s="117"/>
      <c r="H251" s="117"/>
      <c r="I251" s="122"/>
      <c r="J251" s="122"/>
      <c r="K251" s="122"/>
      <c r="L251" s="122"/>
      <c r="M251" s="122"/>
      <c r="N251" s="122"/>
      <c r="O251" s="122"/>
      <c r="P251" s="122"/>
      <c r="Q251" s="122"/>
      <c r="R251" s="122"/>
      <c r="S251" s="122"/>
      <c r="T251" s="122"/>
      <c r="U251" s="122"/>
      <c r="V251" s="122"/>
    </row>
    <row r="252" spans="1:22" ht="46.5" customHeight="1" x14ac:dyDescent="0.25">
      <c r="A252" s="236"/>
      <c r="B252" s="237"/>
      <c r="C252" s="98">
        <v>6</v>
      </c>
      <c r="D252" s="118">
        <v>45052</v>
      </c>
      <c r="E252" s="98" t="s">
        <v>310</v>
      </c>
      <c r="F252" s="119"/>
      <c r="G252" s="117"/>
      <c r="H252" s="117"/>
      <c r="I252" s="122"/>
      <c r="J252" s="122"/>
      <c r="K252" s="122"/>
      <c r="L252" s="122"/>
      <c r="M252" s="122"/>
      <c r="N252" s="122"/>
      <c r="O252" s="122"/>
      <c r="P252" s="122"/>
      <c r="Q252" s="122"/>
      <c r="R252" s="122"/>
      <c r="S252" s="122"/>
      <c r="T252" s="122"/>
      <c r="U252" s="122"/>
      <c r="V252" s="122"/>
    </row>
    <row r="253" spans="1:22" ht="46.5" customHeight="1" x14ac:dyDescent="0.25">
      <c r="A253" s="236"/>
      <c r="B253" s="237"/>
      <c r="C253" s="98">
        <v>7</v>
      </c>
      <c r="D253" s="118">
        <v>45053</v>
      </c>
      <c r="E253" s="98" t="s">
        <v>311</v>
      </c>
      <c r="F253" s="119"/>
      <c r="G253" s="117"/>
      <c r="H253" s="117"/>
      <c r="I253" s="122"/>
      <c r="J253" s="122"/>
      <c r="K253" s="122"/>
      <c r="L253" s="122"/>
      <c r="M253" s="122"/>
      <c r="N253" s="122"/>
      <c r="O253" s="122"/>
      <c r="P253" s="122"/>
      <c r="Q253" s="122"/>
      <c r="R253" s="122"/>
      <c r="S253" s="122"/>
      <c r="T253" s="122"/>
      <c r="U253" s="122"/>
      <c r="V253" s="122"/>
    </row>
    <row r="254" spans="1:22" ht="46.5" customHeight="1" x14ac:dyDescent="0.25">
      <c r="A254" s="236"/>
      <c r="B254" s="237" t="s">
        <v>437</v>
      </c>
      <c r="C254" s="25">
        <v>1</v>
      </c>
      <c r="D254" s="69">
        <v>45054</v>
      </c>
      <c r="E254" s="25" t="s">
        <v>305</v>
      </c>
      <c r="F254" s="4"/>
      <c r="G254" s="125"/>
      <c r="H254" s="125"/>
      <c r="I254" s="121"/>
      <c r="J254" s="121"/>
      <c r="K254" s="121"/>
      <c r="L254" s="121"/>
      <c r="M254" s="121"/>
      <c r="N254" s="121"/>
      <c r="O254" s="121"/>
      <c r="P254" s="121"/>
      <c r="Q254" s="121"/>
      <c r="R254" s="121"/>
      <c r="S254" s="121"/>
      <c r="T254" s="121"/>
      <c r="U254" s="121"/>
      <c r="V254" s="121"/>
    </row>
    <row r="255" spans="1:22" ht="46.5" customHeight="1" x14ac:dyDescent="0.25">
      <c r="A255" s="236"/>
      <c r="B255" s="237"/>
      <c r="C255" s="25">
        <v>2</v>
      </c>
      <c r="D255" s="69">
        <v>45055</v>
      </c>
      <c r="E255" s="25" t="s">
        <v>306</v>
      </c>
      <c r="F255" s="4"/>
      <c r="G255" s="125"/>
      <c r="H255" s="125"/>
      <c r="I255" s="121"/>
      <c r="J255" s="121"/>
      <c r="K255" s="121"/>
      <c r="L255" s="121"/>
      <c r="M255" s="121"/>
      <c r="N255" s="121"/>
      <c r="O255" s="121"/>
      <c r="P255" s="121"/>
      <c r="Q255" s="121"/>
      <c r="R255" s="121"/>
      <c r="S255" s="121"/>
      <c r="T255" s="121"/>
      <c r="U255" s="121"/>
      <c r="V255" s="121"/>
    </row>
    <row r="256" spans="1:22" ht="46.5" customHeight="1" x14ac:dyDescent="0.25">
      <c r="A256" s="236"/>
      <c r="B256" s="237"/>
      <c r="C256" s="25">
        <v>3</v>
      </c>
      <c r="D256" s="69">
        <v>45056</v>
      </c>
      <c r="E256" s="25" t="s">
        <v>307</v>
      </c>
      <c r="F256" s="4"/>
      <c r="G256" s="125"/>
      <c r="H256" s="125"/>
      <c r="I256" s="121"/>
      <c r="J256" s="121"/>
      <c r="K256" s="121"/>
      <c r="L256" s="121"/>
      <c r="M256" s="121"/>
      <c r="N256" s="121"/>
      <c r="O256" s="121"/>
      <c r="P256" s="121"/>
      <c r="Q256" s="121"/>
      <c r="R256" s="121"/>
      <c r="S256" s="121"/>
      <c r="T256" s="121"/>
      <c r="U256" s="121"/>
      <c r="V256" s="121"/>
    </row>
    <row r="257" spans="1:22" ht="46.5" customHeight="1" x14ac:dyDescent="0.25">
      <c r="A257" s="236"/>
      <c r="B257" s="237"/>
      <c r="C257" s="25">
        <v>4</v>
      </c>
      <c r="D257" s="69">
        <v>45057</v>
      </c>
      <c r="E257" s="25" t="s">
        <v>308</v>
      </c>
      <c r="F257" s="4"/>
      <c r="G257" s="125"/>
      <c r="H257" s="125"/>
      <c r="I257" s="121"/>
      <c r="J257" s="121"/>
      <c r="K257" s="121"/>
      <c r="L257" s="121"/>
      <c r="M257" s="121"/>
      <c r="N257" s="121"/>
      <c r="O257" s="121"/>
      <c r="P257" s="121"/>
      <c r="Q257" s="121"/>
      <c r="R257" s="121"/>
      <c r="S257" s="121"/>
      <c r="T257" s="121"/>
      <c r="U257" s="121"/>
      <c r="V257" s="121"/>
    </row>
    <row r="258" spans="1:22" ht="46.5" customHeight="1" x14ac:dyDescent="0.25">
      <c r="A258" s="236"/>
      <c r="B258" s="237"/>
      <c r="C258" s="25">
        <v>5</v>
      </c>
      <c r="D258" s="69">
        <v>45058</v>
      </c>
      <c r="E258" s="25" t="s">
        <v>309</v>
      </c>
      <c r="F258" s="4"/>
      <c r="G258" s="125"/>
      <c r="H258" s="125"/>
      <c r="I258" s="121"/>
      <c r="J258" s="121"/>
      <c r="K258" s="121"/>
      <c r="L258" s="121"/>
      <c r="M258" s="121"/>
      <c r="N258" s="121"/>
      <c r="O258" s="121"/>
      <c r="P258" s="121"/>
      <c r="Q258" s="121"/>
      <c r="R258" s="121"/>
      <c r="S258" s="121"/>
      <c r="T258" s="121"/>
      <c r="U258" s="121"/>
      <c r="V258" s="121"/>
    </row>
    <row r="259" spans="1:22" ht="46.5" customHeight="1" x14ac:dyDescent="0.25">
      <c r="A259" s="236"/>
      <c r="B259" s="237"/>
      <c r="C259" s="25">
        <v>6</v>
      </c>
      <c r="D259" s="69">
        <v>45059</v>
      </c>
      <c r="E259" s="25" t="s">
        <v>310</v>
      </c>
      <c r="F259" s="4"/>
      <c r="G259" s="125"/>
      <c r="H259" s="125"/>
      <c r="I259" s="121"/>
      <c r="J259" s="121"/>
      <c r="K259" s="121"/>
      <c r="L259" s="121"/>
      <c r="M259" s="121"/>
      <c r="N259" s="121"/>
      <c r="O259" s="121"/>
      <c r="P259" s="121"/>
      <c r="Q259" s="121"/>
      <c r="R259" s="121"/>
      <c r="S259" s="121"/>
      <c r="T259" s="121"/>
      <c r="U259" s="121"/>
      <c r="V259" s="121"/>
    </row>
    <row r="260" spans="1:22" ht="46.5" customHeight="1" x14ac:dyDescent="0.25">
      <c r="A260" s="236"/>
      <c r="B260" s="237"/>
      <c r="C260" s="25">
        <v>7</v>
      </c>
      <c r="D260" s="69">
        <v>45060</v>
      </c>
      <c r="E260" s="25" t="s">
        <v>311</v>
      </c>
      <c r="F260" s="4"/>
      <c r="G260" s="125"/>
      <c r="H260" s="125"/>
      <c r="I260" s="121"/>
      <c r="J260" s="121"/>
      <c r="K260" s="121"/>
      <c r="L260" s="121"/>
      <c r="M260" s="121"/>
      <c r="N260" s="121"/>
      <c r="O260" s="121"/>
      <c r="P260" s="121"/>
      <c r="Q260" s="121"/>
      <c r="R260" s="121"/>
      <c r="S260" s="121"/>
      <c r="T260" s="121"/>
      <c r="U260" s="121"/>
      <c r="V260" s="121"/>
    </row>
    <row r="261" spans="1:22" ht="46.5" customHeight="1" x14ac:dyDescent="0.25">
      <c r="A261" s="236"/>
      <c r="B261" s="237" t="s">
        <v>438</v>
      </c>
      <c r="C261" s="98">
        <v>1</v>
      </c>
      <c r="D261" s="118">
        <v>45061</v>
      </c>
      <c r="E261" s="98" t="s">
        <v>305</v>
      </c>
      <c r="F261" s="119"/>
      <c r="G261" s="117"/>
      <c r="H261" s="117"/>
      <c r="I261" s="122"/>
      <c r="J261" s="122"/>
      <c r="K261" s="122"/>
      <c r="L261" s="122"/>
      <c r="M261" s="122"/>
      <c r="N261" s="122"/>
      <c r="O261" s="122"/>
      <c r="P261" s="122"/>
      <c r="Q261" s="122"/>
      <c r="R261" s="122"/>
      <c r="S261" s="122"/>
      <c r="T261" s="122"/>
      <c r="U261" s="122"/>
      <c r="V261" s="122"/>
    </row>
    <row r="262" spans="1:22" ht="46.5" customHeight="1" x14ac:dyDescent="0.25">
      <c r="A262" s="236"/>
      <c r="B262" s="237"/>
      <c r="C262" s="98">
        <v>2</v>
      </c>
      <c r="D262" s="118">
        <v>45062</v>
      </c>
      <c r="E262" s="98" t="s">
        <v>306</v>
      </c>
      <c r="F262" s="119"/>
      <c r="G262" s="117"/>
      <c r="H262" s="117"/>
      <c r="I262" s="122"/>
      <c r="J262" s="122"/>
      <c r="K262" s="122"/>
      <c r="L262" s="122"/>
      <c r="M262" s="122"/>
      <c r="N262" s="122"/>
      <c r="O262" s="122"/>
      <c r="P262" s="122"/>
      <c r="Q262" s="122"/>
      <c r="R262" s="122"/>
      <c r="S262" s="122"/>
      <c r="T262" s="122"/>
      <c r="U262" s="122"/>
      <c r="V262" s="122"/>
    </row>
    <row r="263" spans="1:22" ht="46.5" customHeight="1" x14ac:dyDescent="0.25">
      <c r="A263" s="236"/>
      <c r="B263" s="237"/>
      <c r="C263" s="98">
        <v>3</v>
      </c>
      <c r="D263" s="118">
        <v>45063</v>
      </c>
      <c r="E263" s="98" t="s">
        <v>307</v>
      </c>
      <c r="F263" s="119"/>
      <c r="G263" s="117"/>
      <c r="H263" s="117"/>
      <c r="I263" s="122"/>
      <c r="J263" s="122"/>
      <c r="K263" s="122"/>
      <c r="L263" s="122"/>
      <c r="M263" s="122"/>
      <c r="N263" s="122"/>
      <c r="O263" s="122"/>
      <c r="P263" s="122"/>
      <c r="Q263" s="122"/>
      <c r="R263" s="122"/>
      <c r="S263" s="122"/>
      <c r="T263" s="122"/>
      <c r="U263" s="122"/>
      <c r="V263" s="122"/>
    </row>
    <row r="264" spans="1:22" ht="46.5" customHeight="1" x14ac:dyDescent="0.25">
      <c r="A264" s="236"/>
      <c r="B264" s="237"/>
      <c r="C264" s="98">
        <v>4</v>
      </c>
      <c r="D264" s="118">
        <v>45064</v>
      </c>
      <c r="E264" s="98" t="s">
        <v>308</v>
      </c>
      <c r="F264" s="119"/>
      <c r="G264" s="117"/>
      <c r="H264" s="117"/>
      <c r="I264" s="122"/>
      <c r="J264" s="122"/>
      <c r="K264" s="122"/>
      <c r="L264" s="122"/>
      <c r="M264" s="122"/>
      <c r="N264" s="122"/>
      <c r="O264" s="122"/>
      <c r="P264" s="122"/>
      <c r="Q264" s="122"/>
      <c r="R264" s="122"/>
      <c r="S264" s="122"/>
      <c r="T264" s="122"/>
      <c r="U264" s="122"/>
      <c r="V264" s="122"/>
    </row>
    <row r="265" spans="1:22" ht="46.5" customHeight="1" x14ac:dyDescent="0.25">
      <c r="A265" s="236"/>
      <c r="B265" s="237"/>
      <c r="C265" s="98">
        <v>5</v>
      </c>
      <c r="D265" s="118">
        <v>45065</v>
      </c>
      <c r="E265" s="98" t="s">
        <v>309</v>
      </c>
      <c r="F265" s="119" t="s">
        <v>844</v>
      </c>
      <c r="G265" s="129"/>
      <c r="H265" s="129"/>
      <c r="I265" s="129"/>
      <c r="J265" s="129"/>
      <c r="K265" s="129"/>
      <c r="L265" s="129"/>
      <c r="M265" s="129"/>
      <c r="N265" s="129"/>
      <c r="O265" s="129"/>
      <c r="P265" s="129"/>
      <c r="Q265" s="129"/>
      <c r="R265" s="129"/>
      <c r="S265" s="129"/>
      <c r="T265" s="129"/>
      <c r="U265" s="129"/>
      <c r="V265" s="129"/>
    </row>
    <row r="266" spans="1:22" ht="46.5" customHeight="1" x14ac:dyDescent="0.25">
      <c r="A266" s="236"/>
      <c r="B266" s="237"/>
      <c r="C266" s="98">
        <v>6</v>
      </c>
      <c r="D266" s="118">
        <v>45066</v>
      </c>
      <c r="E266" s="98" t="s">
        <v>310</v>
      </c>
      <c r="F266" s="119"/>
      <c r="G266" s="129"/>
      <c r="H266" s="129"/>
      <c r="I266" s="129"/>
      <c r="J266" s="129"/>
      <c r="K266" s="129"/>
      <c r="L266" s="129"/>
      <c r="M266" s="129"/>
      <c r="N266" s="129"/>
      <c r="O266" s="129"/>
      <c r="P266" s="129"/>
      <c r="Q266" s="129"/>
      <c r="R266" s="129"/>
      <c r="S266" s="129"/>
      <c r="T266" s="129"/>
      <c r="U266" s="129"/>
      <c r="V266" s="129"/>
    </row>
    <row r="267" spans="1:22" ht="46.5" customHeight="1" x14ac:dyDescent="0.25">
      <c r="A267" s="236"/>
      <c r="B267" s="237"/>
      <c r="C267" s="98">
        <v>7</v>
      </c>
      <c r="D267" s="118">
        <v>45067</v>
      </c>
      <c r="E267" s="98" t="s">
        <v>311</v>
      </c>
      <c r="F267" s="119"/>
      <c r="G267" s="129"/>
      <c r="H267" s="129"/>
      <c r="I267" s="129"/>
      <c r="J267" s="129"/>
      <c r="K267" s="129"/>
      <c r="L267" s="129"/>
      <c r="M267" s="129"/>
      <c r="N267" s="129"/>
      <c r="O267" s="129"/>
      <c r="P267" s="129"/>
      <c r="Q267" s="129"/>
      <c r="R267" s="129"/>
      <c r="S267" s="129"/>
      <c r="T267" s="129"/>
      <c r="U267" s="129"/>
      <c r="V267" s="129"/>
    </row>
    <row r="268" spans="1:22" ht="46.5" customHeight="1" x14ac:dyDescent="0.25">
      <c r="A268" s="236"/>
      <c r="B268" s="237" t="s">
        <v>439</v>
      </c>
      <c r="C268" s="25">
        <v>1</v>
      </c>
      <c r="D268" s="69">
        <v>45068</v>
      </c>
      <c r="E268" s="25" t="s">
        <v>305</v>
      </c>
      <c r="F268" s="4"/>
      <c r="G268" s="125"/>
      <c r="H268" s="125"/>
      <c r="I268" s="125"/>
      <c r="J268" s="125"/>
      <c r="K268" s="125"/>
      <c r="L268" s="125"/>
      <c r="M268" s="125"/>
      <c r="N268" s="125"/>
      <c r="O268" s="125"/>
      <c r="P268" s="125"/>
      <c r="Q268" s="125"/>
      <c r="R268" s="125"/>
      <c r="S268" s="125"/>
      <c r="T268" s="125"/>
      <c r="U268" s="125"/>
      <c r="V268" s="125"/>
    </row>
    <row r="269" spans="1:22" ht="46.5" customHeight="1" x14ac:dyDescent="0.25">
      <c r="A269" s="236"/>
      <c r="B269" s="237"/>
      <c r="C269" s="25">
        <v>2</v>
      </c>
      <c r="D269" s="69">
        <v>45069</v>
      </c>
      <c r="E269" s="25" t="s">
        <v>306</v>
      </c>
      <c r="F269" s="4"/>
      <c r="G269" s="125"/>
      <c r="H269" s="125"/>
      <c r="I269" s="125"/>
      <c r="J269" s="125"/>
      <c r="K269" s="125"/>
      <c r="L269" s="125"/>
      <c r="M269" s="125"/>
      <c r="N269" s="125"/>
      <c r="O269" s="125"/>
      <c r="P269" s="125"/>
      <c r="Q269" s="125"/>
      <c r="R269" s="125"/>
      <c r="S269" s="125"/>
      <c r="T269" s="125"/>
      <c r="U269" s="125"/>
      <c r="V269" s="125"/>
    </row>
    <row r="270" spans="1:22" ht="46.5" customHeight="1" x14ac:dyDescent="0.25">
      <c r="A270" s="236"/>
      <c r="B270" s="237"/>
      <c r="C270" s="25">
        <v>3</v>
      </c>
      <c r="D270" s="69">
        <v>45070</v>
      </c>
      <c r="E270" s="25" t="s">
        <v>307</v>
      </c>
      <c r="F270" s="4"/>
      <c r="G270" s="125"/>
      <c r="H270" s="125"/>
      <c r="I270" s="125"/>
      <c r="J270" s="125"/>
      <c r="K270" s="125"/>
      <c r="L270" s="125"/>
      <c r="M270" s="125"/>
      <c r="N270" s="125"/>
      <c r="O270" s="125"/>
      <c r="P270" s="125"/>
      <c r="Q270" s="125"/>
      <c r="R270" s="125"/>
      <c r="S270" s="125"/>
      <c r="T270" s="125"/>
      <c r="U270" s="125"/>
      <c r="V270" s="125"/>
    </row>
    <row r="271" spans="1:22" ht="46.5" customHeight="1" x14ac:dyDescent="0.25">
      <c r="A271" s="236"/>
      <c r="B271" s="237"/>
      <c r="C271" s="25">
        <v>4</v>
      </c>
      <c r="D271" s="69">
        <v>45071</v>
      </c>
      <c r="E271" s="25" t="s">
        <v>308</v>
      </c>
      <c r="F271" s="4"/>
      <c r="G271" s="125"/>
      <c r="H271" s="125"/>
      <c r="I271" s="125"/>
      <c r="J271" s="125"/>
      <c r="K271" s="125"/>
      <c r="L271" s="125"/>
      <c r="M271" s="125"/>
      <c r="N271" s="125"/>
      <c r="O271" s="125"/>
      <c r="P271" s="125"/>
      <c r="Q271" s="125"/>
      <c r="R271" s="125"/>
      <c r="S271" s="125"/>
      <c r="T271" s="125"/>
      <c r="U271" s="125"/>
      <c r="V271" s="125"/>
    </row>
    <row r="272" spans="1:22" ht="46.5" customHeight="1" x14ac:dyDescent="0.25">
      <c r="A272" s="236"/>
      <c r="B272" s="237"/>
      <c r="C272" s="25">
        <v>5</v>
      </c>
      <c r="D272" s="69">
        <v>45072</v>
      </c>
      <c r="E272" s="25" t="s">
        <v>309</v>
      </c>
      <c r="F272" s="4"/>
      <c r="G272" s="125"/>
      <c r="H272" s="125"/>
      <c r="I272" s="125"/>
      <c r="J272" s="125"/>
      <c r="K272" s="125"/>
      <c r="L272" s="125"/>
      <c r="M272" s="125"/>
      <c r="N272" s="125"/>
      <c r="O272" s="125"/>
      <c r="P272" s="125"/>
      <c r="Q272" s="125"/>
      <c r="R272" s="125"/>
      <c r="S272" s="125"/>
      <c r="T272" s="125"/>
      <c r="U272" s="125"/>
      <c r="V272" s="125"/>
    </row>
    <row r="273" spans="1:22" ht="46.5" customHeight="1" x14ac:dyDescent="0.25">
      <c r="A273" s="236"/>
      <c r="B273" s="237"/>
      <c r="C273" s="25">
        <v>6</v>
      </c>
      <c r="D273" s="69">
        <v>45073</v>
      </c>
      <c r="E273" s="25" t="s">
        <v>310</v>
      </c>
      <c r="F273" s="4"/>
      <c r="G273" s="125"/>
      <c r="H273" s="125"/>
      <c r="I273" s="125"/>
      <c r="J273" s="125"/>
      <c r="K273" s="125"/>
      <c r="L273" s="125"/>
      <c r="M273" s="125"/>
      <c r="N273" s="125"/>
      <c r="O273" s="125"/>
      <c r="P273" s="125"/>
      <c r="Q273" s="125"/>
      <c r="R273" s="125"/>
      <c r="S273" s="125"/>
      <c r="T273" s="125"/>
      <c r="U273" s="125"/>
      <c r="V273" s="125"/>
    </row>
    <row r="274" spans="1:22" ht="46.5" customHeight="1" x14ac:dyDescent="0.25">
      <c r="A274" s="236"/>
      <c r="B274" s="237"/>
      <c r="C274" s="25">
        <v>7</v>
      </c>
      <c r="D274" s="69">
        <v>45074</v>
      </c>
      <c r="E274" s="25" t="s">
        <v>311</v>
      </c>
      <c r="F274" s="4"/>
      <c r="G274" s="125"/>
      <c r="H274" s="125"/>
      <c r="I274" s="125"/>
      <c r="J274" s="125"/>
      <c r="K274" s="125"/>
      <c r="L274" s="125"/>
      <c r="M274" s="125"/>
      <c r="N274" s="125"/>
      <c r="O274" s="125"/>
      <c r="P274" s="125"/>
      <c r="Q274" s="125"/>
      <c r="R274" s="125"/>
      <c r="S274" s="125"/>
      <c r="T274" s="125"/>
      <c r="U274" s="125"/>
      <c r="V274" s="125"/>
    </row>
    <row r="275" spans="1:22" ht="37.5" customHeight="1" x14ac:dyDescent="0.25">
      <c r="A275" s="239" t="s">
        <v>328</v>
      </c>
      <c r="B275" s="240" t="s">
        <v>436</v>
      </c>
      <c r="C275" s="98">
        <v>1</v>
      </c>
      <c r="D275" s="118">
        <v>45075</v>
      </c>
      <c r="E275" s="98" t="s">
        <v>305</v>
      </c>
      <c r="F275" s="119"/>
      <c r="G275" s="117"/>
      <c r="H275" s="117"/>
      <c r="I275" s="117"/>
      <c r="J275" s="117"/>
      <c r="K275" s="117"/>
      <c r="L275" s="117"/>
      <c r="M275" s="117"/>
      <c r="N275" s="117"/>
      <c r="O275" s="117"/>
      <c r="P275" s="117"/>
      <c r="Q275" s="117"/>
      <c r="R275" s="117"/>
      <c r="S275" s="117"/>
      <c r="T275" s="117"/>
      <c r="U275" s="117"/>
      <c r="V275" s="117"/>
    </row>
    <row r="276" spans="1:22" ht="37.5" customHeight="1" x14ac:dyDescent="0.25">
      <c r="A276" s="239"/>
      <c r="B276" s="240"/>
      <c r="C276" s="98">
        <v>2</v>
      </c>
      <c r="D276" s="118">
        <v>45076</v>
      </c>
      <c r="E276" s="98" t="s">
        <v>306</v>
      </c>
      <c r="F276" s="119"/>
      <c r="G276" s="117"/>
      <c r="H276" s="117"/>
      <c r="I276" s="117"/>
      <c r="J276" s="117"/>
      <c r="K276" s="117"/>
      <c r="L276" s="117"/>
      <c r="M276" s="117"/>
      <c r="N276" s="117"/>
      <c r="O276" s="117"/>
      <c r="P276" s="117"/>
      <c r="Q276" s="117"/>
      <c r="R276" s="117"/>
      <c r="S276" s="117"/>
      <c r="T276" s="117"/>
      <c r="U276" s="117"/>
      <c r="V276" s="117"/>
    </row>
    <row r="277" spans="1:22" ht="37.5" customHeight="1" x14ac:dyDescent="0.25">
      <c r="A277" s="239"/>
      <c r="B277" s="240"/>
      <c r="C277" s="98">
        <v>3</v>
      </c>
      <c r="D277" s="118">
        <v>45077</v>
      </c>
      <c r="E277" s="98" t="s">
        <v>307</v>
      </c>
      <c r="F277" s="119"/>
      <c r="G277" s="117"/>
      <c r="H277" s="117"/>
      <c r="I277" s="117"/>
      <c r="J277" s="117"/>
      <c r="K277" s="117"/>
      <c r="L277" s="117"/>
      <c r="M277" s="117"/>
      <c r="N277" s="117"/>
      <c r="O277" s="117"/>
      <c r="P277" s="117"/>
      <c r="Q277" s="117"/>
      <c r="R277" s="117"/>
      <c r="S277" s="117"/>
      <c r="T277" s="117"/>
      <c r="U277" s="117"/>
      <c r="V277" s="117"/>
    </row>
    <row r="278" spans="1:22" ht="37.5" customHeight="1" x14ac:dyDescent="0.25">
      <c r="A278" s="239"/>
      <c r="B278" s="240"/>
      <c r="C278" s="98">
        <v>4</v>
      </c>
      <c r="D278" s="118">
        <v>45078</v>
      </c>
      <c r="E278" s="98" t="s">
        <v>308</v>
      </c>
      <c r="F278" s="119"/>
      <c r="G278" s="117"/>
      <c r="H278" s="117"/>
      <c r="I278" s="117"/>
      <c r="J278" s="117"/>
      <c r="K278" s="117"/>
      <c r="L278" s="117"/>
      <c r="M278" s="117"/>
      <c r="N278" s="117"/>
      <c r="O278" s="117"/>
      <c r="P278" s="117"/>
      <c r="Q278" s="117"/>
      <c r="R278" s="117"/>
      <c r="S278" s="117"/>
      <c r="T278" s="117"/>
      <c r="U278" s="117"/>
      <c r="V278" s="117"/>
    </row>
    <row r="279" spans="1:22" ht="37.5" customHeight="1" x14ac:dyDescent="0.25">
      <c r="A279" s="239"/>
      <c r="B279" s="240"/>
      <c r="C279" s="98">
        <v>5</v>
      </c>
      <c r="D279" s="118">
        <v>45079</v>
      </c>
      <c r="E279" s="98" t="s">
        <v>309</v>
      </c>
      <c r="F279" s="119"/>
      <c r="G279" s="117"/>
      <c r="H279" s="117"/>
      <c r="I279" s="117"/>
      <c r="J279" s="117"/>
      <c r="K279" s="117"/>
      <c r="L279" s="117"/>
      <c r="M279" s="117"/>
      <c r="N279" s="117"/>
      <c r="O279" s="117"/>
      <c r="P279" s="117"/>
      <c r="Q279" s="117"/>
      <c r="R279" s="117"/>
      <c r="S279" s="117"/>
      <c r="T279" s="117"/>
      <c r="U279" s="117"/>
      <c r="V279" s="117"/>
    </row>
    <row r="280" spans="1:22" ht="37.5" customHeight="1" x14ac:dyDescent="0.25">
      <c r="A280" s="239"/>
      <c r="B280" s="240"/>
      <c r="C280" s="98">
        <v>6</v>
      </c>
      <c r="D280" s="118">
        <v>45080</v>
      </c>
      <c r="E280" s="98" t="s">
        <v>310</v>
      </c>
      <c r="F280" s="119"/>
      <c r="G280" s="117"/>
      <c r="H280" s="117"/>
      <c r="I280" s="117"/>
      <c r="J280" s="117"/>
      <c r="K280" s="117"/>
      <c r="L280" s="117"/>
      <c r="M280" s="117"/>
      <c r="N280" s="117"/>
      <c r="O280" s="117"/>
      <c r="P280" s="117"/>
      <c r="Q280" s="117"/>
      <c r="R280" s="117"/>
      <c r="S280" s="117"/>
      <c r="T280" s="117"/>
      <c r="U280" s="117"/>
      <c r="V280" s="117"/>
    </row>
    <row r="281" spans="1:22" ht="37.5" customHeight="1" x14ac:dyDescent="0.25">
      <c r="A281" s="239"/>
      <c r="B281" s="240"/>
      <c r="C281" s="98">
        <v>7</v>
      </c>
      <c r="D281" s="118">
        <v>45081</v>
      </c>
      <c r="E281" s="98" t="s">
        <v>311</v>
      </c>
      <c r="F281" s="120"/>
      <c r="G281" s="117"/>
      <c r="H281" s="117"/>
      <c r="I281" s="117"/>
      <c r="J281" s="117"/>
      <c r="K281" s="117"/>
      <c r="L281" s="117"/>
      <c r="M281" s="117"/>
      <c r="N281" s="117"/>
      <c r="O281" s="117"/>
      <c r="P281" s="117"/>
      <c r="Q281" s="117"/>
      <c r="R281" s="117"/>
      <c r="S281" s="117"/>
      <c r="T281" s="117"/>
      <c r="U281" s="117"/>
      <c r="V281" s="117"/>
    </row>
    <row r="282" spans="1:22" ht="37.5" customHeight="1" x14ac:dyDescent="0.25">
      <c r="A282" s="239"/>
      <c r="B282" s="240" t="s">
        <v>437</v>
      </c>
      <c r="C282" s="25">
        <v>1</v>
      </c>
      <c r="D282" s="69">
        <v>45082</v>
      </c>
      <c r="E282" s="25" t="s">
        <v>305</v>
      </c>
      <c r="F282" s="4"/>
      <c r="G282" s="125"/>
      <c r="H282" s="125"/>
      <c r="I282" s="125"/>
      <c r="J282" s="125"/>
      <c r="K282" s="125"/>
      <c r="L282" s="125"/>
      <c r="M282" s="125"/>
      <c r="N282" s="125"/>
      <c r="O282" s="125"/>
      <c r="P282" s="125"/>
      <c r="Q282" s="125"/>
      <c r="R282" s="125"/>
      <c r="S282" s="125"/>
      <c r="T282" s="125"/>
      <c r="U282" s="125"/>
      <c r="V282" s="125"/>
    </row>
    <row r="283" spans="1:22" ht="37.5" customHeight="1" x14ac:dyDescent="0.25">
      <c r="A283" s="239"/>
      <c r="B283" s="240"/>
      <c r="C283" s="25">
        <v>2</v>
      </c>
      <c r="D283" s="69">
        <v>45083</v>
      </c>
      <c r="E283" s="25" t="s">
        <v>306</v>
      </c>
      <c r="F283" s="4"/>
      <c r="G283" s="125"/>
      <c r="H283" s="125"/>
      <c r="I283" s="125"/>
      <c r="J283" s="125"/>
      <c r="K283" s="125"/>
      <c r="L283" s="125"/>
      <c r="M283" s="125"/>
      <c r="N283" s="125"/>
      <c r="O283" s="125"/>
      <c r="P283" s="125"/>
      <c r="Q283" s="125"/>
      <c r="R283" s="125"/>
      <c r="S283" s="125"/>
      <c r="T283" s="125"/>
      <c r="U283" s="125"/>
      <c r="V283" s="125"/>
    </row>
    <row r="284" spans="1:22" ht="37.5" customHeight="1" x14ac:dyDescent="0.25">
      <c r="A284" s="239"/>
      <c r="B284" s="240"/>
      <c r="C284" s="25">
        <v>3</v>
      </c>
      <c r="D284" s="69">
        <v>45084</v>
      </c>
      <c r="E284" s="25" t="s">
        <v>307</v>
      </c>
      <c r="F284" s="4"/>
      <c r="G284" s="125"/>
      <c r="H284" s="125"/>
      <c r="I284" s="125"/>
      <c r="J284" s="125"/>
      <c r="K284" s="125"/>
      <c r="L284" s="125"/>
      <c r="M284" s="125"/>
      <c r="N284" s="125"/>
      <c r="O284" s="125"/>
      <c r="P284" s="125"/>
      <c r="Q284" s="125"/>
      <c r="R284" s="125"/>
      <c r="S284" s="125"/>
      <c r="T284" s="125"/>
      <c r="U284" s="125"/>
      <c r="V284" s="125"/>
    </row>
    <row r="285" spans="1:22" ht="37.5" customHeight="1" x14ac:dyDescent="0.25">
      <c r="A285" s="239"/>
      <c r="B285" s="240"/>
      <c r="C285" s="25">
        <v>4</v>
      </c>
      <c r="D285" s="69">
        <v>45085</v>
      </c>
      <c r="E285" s="25" t="s">
        <v>308</v>
      </c>
      <c r="F285" s="4"/>
      <c r="G285" s="125"/>
      <c r="H285" s="125"/>
      <c r="I285" s="125"/>
      <c r="J285" s="125"/>
      <c r="K285" s="125"/>
      <c r="L285" s="125"/>
      <c r="M285" s="125"/>
      <c r="N285" s="125"/>
      <c r="O285" s="125"/>
      <c r="P285" s="125"/>
      <c r="Q285" s="125"/>
      <c r="R285" s="125"/>
      <c r="S285" s="125"/>
      <c r="T285" s="125"/>
      <c r="U285" s="125"/>
      <c r="V285" s="125"/>
    </row>
    <row r="286" spans="1:22" ht="37.5" customHeight="1" x14ac:dyDescent="0.25">
      <c r="A286" s="239"/>
      <c r="B286" s="240"/>
      <c r="C286" s="25">
        <v>5</v>
      </c>
      <c r="D286" s="69">
        <v>45086</v>
      </c>
      <c r="E286" s="25" t="s">
        <v>309</v>
      </c>
      <c r="F286" s="4"/>
      <c r="G286" s="125"/>
      <c r="H286" s="125"/>
      <c r="I286" s="125"/>
      <c r="J286" s="125"/>
      <c r="K286" s="125"/>
      <c r="L286" s="125"/>
      <c r="M286" s="125"/>
      <c r="N286" s="125"/>
      <c r="O286" s="125"/>
      <c r="P286" s="125"/>
      <c r="Q286" s="125"/>
      <c r="R286" s="125"/>
      <c r="S286" s="125"/>
      <c r="T286" s="125"/>
      <c r="U286" s="125"/>
      <c r="V286" s="125"/>
    </row>
    <row r="287" spans="1:22" ht="37.5" customHeight="1" x14ac:dyDescent="0.25">
      <c r="A287" s="239"/>
      <c r="B287" s="240"/>
      <c r="C287" s="25">
        <v>6</v>
      </c>
      <c r="D287" s="69">
        <v>45087</v>
      </c>
      <c r="E287" s="25" t="s">
        <v>310</v>
      </c>
      <c r="F287" s="4"/>
      <c r="G287" s="125"/>
      <c r="H287" s="125"/>
      <c r="I287" s="125"/>
      <c r="J287" s="125"/>
      <c r="K287" s="125"/>
      <c r="L287" s="125"/>
      <c r="M287" s="125"/>
      <c r="N287" s="125"/>
      <c r="O287" s="125"/>
      <c r="P287" s="125"/>
      <c r="Q287" s="125"/>
      <c r="R287" s="125"/>
      <c r="S287" s="125"/>
      <c r="T287" s="125"/>
      <c r="U287" s="125"/>
      <c r="V287" s="125"/>
    </row>
    <row r="288" spans="1:22" ht="37.5" customHeight="1" x14ac:dyDescent="0.25">
      <c r="A288" s="239"/>
      <c r="B288" s="240"/>
      <c r="C288" s="25">
        <v>7</v>
      </c>
      <c r="D288" s="69">
        <v>45088</v>
      </c>
      <c r="E288" s="25" t="s">
        <v>311</v>
      </c>
      <c r="F288" s="120" t="s">
        <v>845</v>
      </c>
      <c r="G288" s="125"/>
      <c r="H288" s="125"/>
      <c r="I288" s="125"/>
      <c r="J288" s="125"/>
      <c r="K288" s="125"/>
      <c r="L288" s="125"/>
      <c r="M288" s="125"/>
      <c r="N288" s="125"/>
      <c r="O288" s="125"/>
      <c r="P288" s="125"/>
      <c r="Q288" s="125"/>
      <c r="R288" s="125"/>
      <c r="S288" s="125"/>
      <c r="T288" s="125"/>
      <c r="U288" s="125"/>
      <c r="V288" s="125"/>
    </row>
    <row r="289" spans="1:22" ht="37.5" customHeight="1" x14ac:dyDescent="0.25">
      <c r="A289" s="239"/>
      <c r="B289" s="240" t="s">
        <v>438</v>
      </c>
      <c r="C289" s="98">
        <v>1</v>
      </c>
      <c r="D289" s="118">
        <v>45089</v>
      </c>
      <c r="E289" s="98" t="s">
        <v>305</v>
      </c>
      <c r="F289" s="119"/>
      <c r="G289" s="117"/>
      <c r="H289" s="117"/>
      <c r="I289" s="117"/>
      <c r="J289" s="117"/>
      <c r="K289" s="117"/>
      <c r="L289" s="117"/>
      <c r="M289" s="117"/>
      <c r="N289" s="117"/>
      <c r="O289" s="117"/>
      <c r="P289" s="117"/>
      <c r="Q289" s="117"/>
      <c r="R289" s="117"/>
      <c r="S289" s="117"/>
      <c r="T289" s="117"/>
      <c r="U289" s="117"/>
      <c r="V289" s="117"/>
    </row>
    <row r="290" spans="1:22" ht="37.5" customHeight="1" x14ac:dyDescent="0.25">
      <c r="A290" s="239"/>
      <c r="B290" s="240"/>
      <c r="C290" s="98">
        <v>2</v>
      </c>
      <c r="D290" s="118">
        <v>45090</v>
      </c>
      <c r="E290" s="98" t="s">
        <v>306</v>
      </c>
      <c r="F290" s="119"/>
      <c r="G290" s="117"/>
      <c r="H290" s="117"/>
      <c r="I290" s="117"/>
      <c r="J290" s="117"/>
      <c r="K290" s="117"/>
      <c r="L290" s="117"/>
      <c r="M290" s="117"/>
      <c r="N290" s="117"/>
      <c r="O290" s="117"/>
      <c r="P290" s="117"/>
      <c r="Q290" s="117"/>
      <c r="R290" s="117"/>
      <c r="S290" s="117"/>
      <c r="T290" s="117"/>
      <c r="U290" s="117"/>
      <c r="V290" s="117"/>
    </row>
    <row r="291" spans="1:22" ht="37.5" customHeight="1" x14ac:dyDescent="0.25">
      <c r="A291" s="239"/>
      <c r="B291" s="240"/>
      <c r="C291" s="98">
        <v>3</v>
      </c>
      <c r="D291" s="118">
        <v>45091</v>
      </c>
      <c r="E291" s="98" t="s">
        <v>307</v>
      </c>
      <c r="F291" s="119"/>
      <c r="G291" s="117"/>
      <c r="H291" s="117"/>
      <c r="I291" s="117"/>
      <c r="J291" s="117"/>
      <c r="K291" s="117"/>
      <c r="L291" s="117"/>
      <c r="M291" s="117"/>
      <c r="N291" s="117"/>
      <c r="O291" s="117"/>
      <c r="P291" s="117"/>
      <c r="Q291" s="117"/>
      <c r="R291" s="117"/>
      <c r="S291" s="117"/>
      <c r="T291" s="117"/>
      <c r="U291" s="117"/>
      <c r="V291" s="117"/>
    </row>
    <row r="292" spans="1:22" ht="37.5" customHeight="1" x14ac:dyDescent="0.25">
      <c r="A292" s="239"/>
      <c r="B292" s="240"/>
      <c r="C292" s="98">
        <v>4</v>
      </c>
      <c r="D292" s="118">
        <v>45092</v>
      </c>
      <c r="E292" s="98" t="s">
        <v>308</v>
      </c>
      <c r="F292" s="119"/>
      <c r="G292" s="117"/>
      <c r="H292" s="117"/>
      <c r="I292" s="117"/>
      <c r="J292" s="117"/>
      <c r="K292" s="117"/>
      <c r="L292" s="117"/>
      <c r="M292" s="117"/>
      <c r="N292" s="117"/>
      <c r="O292" s="117"/>
      <c r="P292" s="117"/>
      <c r="Q292" s="117"/>
      <c r="R292" s="117"/>
      <c r="S292" s="117"/>
      <c r="T292" s="117"/>
      <c r="U292" s="117"/>
      <c r="V292" s="117"/>
    </row>
    <row r="293" spans="1:22" ht="37.5" customHeight="1" x14ac:dyDescent="0.25">
      <c r="A293" s="239"/>
      <c r="B293" s="240"/>
      <c r="C293" s="98">
        <v>5</v>
      </c>
      <c r="D293" s="118">
        <v>45093</v>
      </c>
      <c r="E293" s="98" t="s">
        <v>309</v>
      </c>
      <c r="F293" s="119" t="s">
        <v>567</v>
      </c>
      <c r="G293" s="117"/>
      <c r="H293" s="117"/>
      <c r="I293" s="117"/>
      <c r="J293" s="117"/>
      <c r="K293" s="117"/>
      <c r="L293" s="117"/>
      <c r="M293" s="117"/>
      <c r="N293" s="117"/>
      <c r="O293" s="117"/>
      <c r="P293" s="117"/>
      <c r="Q293" s="117"/>
      <c r="R293" s="117"/>
      <c r="S293" s="117"/>
      <c r="T293" s="117"/>
      <c r="U293" s="117"/>
      <c r="V293" s="117"/>
    </row>
    <row r="294" spans="1:22" ht="37.5" customHeight="1" x14ac:dyDescent="0.25">
      <c r="A294" s="239"/>
      <c r="B294" s="240"/>
      <c r="C294" s="98">
        <v>6</v>
      </c>
      <c r="D294" s="118">
        <v>45094</v>
      </c>
      <c r="E294" s="98" t="s">
        <v>310</v>
      </c>
      <c r="F294" s="124" t="s">
        <v>262</v>
      </c>
      <c r="G294" s="117"/>
      <c r="H294" s="117"/>
      <c r="I294" s="117"/>
      <c r="J294" s="117"/>
      <c r="K294" s="117"/>
      <c r="L294" s="117"/>
      <c r="M294" s="117"/>
      <c r="N294" s="117"/>
      <c r="O294" s="117"/>
      <c r="P294" s="117"/>
      <c r="Q294" s="117"/>
      <c r="R294" s="117"/>
      <c r="S294" s="117"/>
      <c r="T294" s="117"/>
      <c r="U294" s="117"/>
      <c r="V294" s="117"/>
    </row>
    <row r="295" spans="1:22" ht="37.5" customHeight="1" x14ac:dyDescent="0.25">
      <c r="A295" s="239"/>
      <c r="B295" s="240"/>
      <c r="C295" s="98">
        <v>7</v>
      </c>
      <c r="D295" s="118">
        <v>45095</v>
      </c>
      <c r="E295" s="98" t="s">
        <v>311</v>
      </c>
      <c r="F295" s="124" t="s">
        <v>852</v>
      </c>
      <c r="G295" s="117"/>
      <c r="H295" s="117"/>
      <c r="I295" s="117"/>
      <c r="J295" s="117"/>
      <c r="K295" s="117"/>
      <c r="L295" s="117"/>
      <c r="M295" s="117"/>
      <c r="N295" s="117"/>
      <c r="O295" s="117"/>
      <c r="P295" s="117"/>
      <c r="Q295" s="117"/>
      <c r="R295" s="117"/>
      <c r="S295" s="117"/>
      <c r="T295" s="117"/>
      <c r="U295" s="117"/>
      <c r="V295" s="117"/>
    </row>
    <row r="296" spans="1:22" ht="37.5" customHeight="1" x14ac:dyDescent="0.25">
      <c r="A296" s="239"/>
      <c r="B296" s="240" t="s">
        <v>439</v>
      </c>
      <c r="C296" s="25">
        <v>1</v>
      </c>
      <c r="D296" s="69">
        <v>45096</v>
      </c>
      <c r="E296" s="25" t="s">
        <v>305</v>
      </c>
      <c r="F296" s="4"/>
      <c r="G296" s="125"/>
      <c r="H296" s="125"/>
      <c r="I296" s="125"/>
      <c r="J296" s="125"/>
      <c r="K296" s="125"/>
      <c r="L296" s="125"/>
      <c r="M296" s="125"/>
      <c r="N296" s="125"/>
      <c r="O296" s="125"/>
      <c r="P296" s="125"/>
      <c r="Q296" s="125"/>
      <c r="R296" s="125"/>
      <c r="S296" s="125"/>
      <c r="T296" s="125"/>
      <c r="U296" s="125"/>
      <c r="V296" s="125"/>
    </row>
    <row r="297" spans="1:22" ht="37.5" customHeight="1" x14ac:dyDescent="0.25">
      <c r="A297" s="239"/>
      <c r="B297" s="240"/>
      <c r="C297" s="25">
        <v>2</v>
      </c>
      <c r="D297" s="69">
        <v>45097</v>
      </c>
      <c r="E297" s="25" t="s">
        <v>306</v>
      </c>
      <c r="F297" s="4"/>
      <c r="G297" s="125"/>
      <c r="H297" s="125"/>
      <c r="I297" s="125"/>
      <c r="J297" s="125"/>
      <c r="K297" s="125"/>
      <c r="L297" s="125"/>
      <c r="M297" s="125"/>
      <c r="N297" s="125"/>
      <c r="O297" s="125"/>
      <c r="P297" s="125"/>
      <c r="Q297" s="125"/>
      <c r="R297" s="125"/>
      <c r="S297" s="125"/>
      <c r="T297" s="125"/>
      <c r="U297" s="125"/>
      <c r="V297" s="125"/>
    </row>
    <row r="298" spans="1:22" ht="37.5" customHeight="1" x14ac:dyDescent="0.25">
      <c r="A298" s="239"/>
      <c r="B298" s="240"/>
      <c r="C298" s="25">
        <v>3</v>
      </c>
      <c r="D298" s="69">
        <v>45098</v>
      </c>
      <c r="E298" s="25" t="s">
        <v>307</v>
      </c>
      <c r="F298" s="4"/>
      <c r="G298" s="125"/>
      <c r="H298" s="125"/>
      <c r="I298" s="125"/>
      <c r="J298" s="125"/>
      <c r="K298" s="125"/>
      <c r="L298" s="125"/>
      <c r="M298" s="125"/>
      <c r="N298" s="125"/>
      <c r="O298" s="125"/>
      <c r="P298" s="125"/>
      <c r="Q298" s="125"/>
      <c r="R298" s="125"/>
      <c r="S298" s="125"/>
      <c r="T298" s="125"/>
      <c r="U298" s="125"/>
      <c r="V298" s="125"/>
    </row>
    <row r="299" spans="1:22" ht="37.5" customHeight="1" x14ac:dyDescent="0.25">
      <c r="A299" s="239"/>
      <c r="B299" s="240"/>
      <c r="C299" s="25">
        <v>4</v>
      </c>
      <c r="D299" s="69">
        <v>45099</v>
      </c>
      <c r="E299" s="25" t="s">
        <v>308</v>
      </c>
      <c r="F299" s="4"/>
      <c r="G299" s="125"/>
      <c r="H299" s="125"/>
      <c r="I299" s="125"/>
      <c r="J299" s="125"/>
      <c r="K299" s="125"/>
      <c r="L299" s="125"/>
      <c r="M299" s="125"/>
      <c r="N299" s="125"/>
      <c r="O299" s="125"/>
      <c r="P299" s="125"/>
      <c r="Q299" s="125"/>
      <c r="R299" s="125"/>
      <c r="S299" s="125"/>
      <c r="T299" s="125"/>
      <c r="U299" s="125"/>
      <c r="V299" s="125"/>
    </row>
    <row r="300" spans="1:22" ht="37.5" customHeight="1" x14ac:dyDescent="0.25">
      <c r="A300" s="239"/>
      <c r="B300" s="240"/>
      <c r="C300" s="25">
        <v>5</v>
      </c>
      <c r="D300" s="69">
        <v>45100</v>
      </c>
      <c r="E300" s="25" t="s">
        <v>309</v>
      </c>
      <c r="F300" s="4"/>
      <c r="G300" s="125"/>
      <c r="H300" s="125"/>
      <c r="I300" s="125"/>
      <c r="J300" s="125"/>
      <c r="K300" s="125"/>
      <c r="L300" s="125"/>
      <c r="M300" s="125"/>
      <c r="N300" s="125"/>
      <c r="O300" s="125"/>
      <c r="P300" s="125"/>
      <c r="Q300" s="125"/>
      <c r="R300" s="125"/>
      <c r="S300" s="125"/>
      <c r="T300" s="125"/>
      <c r="U300" s="125"/>
      <c r="V300" s="125"/>
    </row>
    <row r="301" spans="1:22" ht="37.5" customHeight="1" x14ac:dyDescent="0.25">
      <c r="A301" s="239"/>
      <c r="B301" s="240"/>
      <c r="C301" s="25">
        <v>6</v>
      </c>
      <c r="D301" s="69">
        <v>45101</v>
      </c>
      <c r="E301" s="25" t="s">
        <v>310</v>
      </c>
      <c r="F301" s="124" t="s">
        <v>262</v>
      </c>
      <c r="G301" s="125"/>
      <c r="H301" s="125"/>
      <c r="I301" s="125"/>
      <c r="J301" s="125"/>
      <c r="K301" s="125"/>
      <c r="L301" s="125"/>
      <c r="M301" s="125"/>
      <c r="N301" s="125"/>
      <c r="O301" s="125"/>
      <c r="P301" s="125"/>
      <c r="Q301" s="125"/>
      <c r="R301" s="125"/>
      <c r="S301" s="125"/>
      <c r="T301" s="125"/>
      <c r="U301" s="125"/>
      <c r="V301" s="125"/>
    </row>
    <row r="302" spans="1:22" ht="37.5" customHeight="1" x14ac:dyDescent="0.25">
      <c r="A302" s="239"/>
      <c r="B302" s="240"/>
      <c r="C302" s="25">
        <v>7</v>
      </c>
      <c r="D302" s="69">
        <v>45102</v>
      </c>
      <c r="E302" s="25" t="s">
        <v>311</v>
      </c>
      <c r="F302" s="124" t="s">
        <v>852</v>
      </c>
      <c r="G302" s="125"/>
      <c r="H302" s="125"/>
      <c r="I302" s="125"/>
      <c r="J302" s="125"/>
      <c r="K302" s="125"/>
      <c r="L302" s="125"/>
      <c r="M302" s="125"/>
      <c r="N302" s="125"/>
      <c r="O302" s="125"/>
      <c r="P302" s="125"/>
      <c r="Q302" s="125"/>
      <c r="R302" s="125"/>
      <c r="S302" s="125"/>
      <c r="T302" s="125"/>
      <c r="U302" s="125"/>
      <c r="V302" s="125"/>
    </row>
    <row r="303" spans="1:22" ht="37.5" customHeight="1" x14ac:dyDescent="0.25">
      <c r="A303" s="239"/>
      <c r="B303" s="240" t="s">
        <v>440</v>
      </c>
      <c r="C303" s="98">
        <v>1</v>
      </c>
      <c r="D303" s="118">
        <v>45103</v>
      </c>
      <c r="E303" s="98" t="s">
        <v>305</v>
      </c>
      <c r="F303" s="119"/>
      <c r="G303" s="117"/>
      <c r="H303" s="117"/>
      <c r="I303" s="117"/>
      <c r="J303" s="117"/>
      <c r="K303" s="117"/>
      <c r="L303" s="117"/>
      <c r="M303" s="117"/>
      <c r="N303" s="117"/>
      <c r="O303" s="117"/>
      <c r="P303" s="117"/>
      <c r="Q303" s="117"/>
      <c r="R303" s="117"/>
      <c r="S303" s="117"/>
      <c r="T303" s="117"/>
      <c r="U303" s="117"/>
      <c r="V303" s="117"/>
    </row>
    <row r="304" spans="1:22" ht="37.5" customHeight="1" x14ac:dyDescent="0.25">
      <c r="A304" s="239"/>
      <c r="B304" s="240"/>
      <c r="C304" s="98">
        <v>2</v>
      </c>
      <c r="D304" s="118">
        <v>45104</v>
      </c>
      <c r="E304" s="98" t="s">
        <v>306</v>
      </c>
      <c r="F304" s="119"/>
      <c r="G304" s="117"/>
      <c r="H304" s="117"/>
      <c r="I304" s="117"/>
      <c r="J304" s="117"/>
      <c r="K304" s="117"/>
      <c r="L304" s="117"/>
      <c r="M304" s="117"/>
      <c r="N304" s="117"/>
      <c r="O304" s="117"/>
      <c r="P304" s="117"/>
      <c r="Q304" s="117"/>
      <c r="R304" s="117"/>
      <c r="S304" s="117"/>
      <c r="T304" s="117"/>
      <c r="U304" s="117"/>
      <c r="V304" s="117"/>
    </row>
    <row r="305" spans="1:22" ht="37.5" customHeight="1" x14ac:dyDescent="0.25">
      <c r="A305" s="239"/>
      <c r="B305" s="240"/>
      <c r="C305" s="98">
        <v>3</v>
      </c>
      <c r="D305" s="118">
        <v>45105</v>
      </c>
      <c r="E305" s="98" t="s">
        <v>307</v>
      </c>
      <c r="F305" s="119" t="s">
        <v>568</v>
      </c>
      <c r="G305" s="117"/>
      <c r="H305" s="117"/>
      <c r="I305" s="117"/>
      <c r="J305" s="117"/>
      <c r="K305" s="117"/>
      <c r="L305" s="117"/>
      <c r="M305" s="117"/>
      <c r="N305" s="117"/>
      <c r="O305" s="117"/>
      <c r="P305" s="117"/>
      <c r="Q305" s="117"/>
      <c r="R305" s="117"/>
      <c r="S305" s="117"/>
      <c r="T305" s="117"/>
      <c r="U305" s="117"/>
      <c r="V305" s="117"/>
    </row>
    <row r="306" spans="1:22" ht="37.5" customHeight="1" x14ac:dyDescent="0.25">
      <c r="A306" s="239"/>
      <c r="B306" s="240"/>
      <c r="C306" s="98">
        <v>4</v>
      </c>
      <c r="D306" s="118">
        <v>45106</v>
      </c>
      <c r="E306" s="98" t="s">
        <v>308</v>
      </c>
      <c r="F306" s="119" t="s">
        <v>568</v>
      </c>
      <c r="G306" s="117"/>
      <c r="H306" s="117"/>
      <c r="I306" s="117"/>
      <c r="J306" s="117"/>
      <c r="K306" s="117"/>
      <c r="L306" s="117"/>
      <c r="M306" s="117"/>
      <c r="N306" s="117"/>
      <c r="O306" s="117"/>
      <c r="P306" s="117"/>
      <c r="Q306" s="117"/>
      <c r="R306" s="117"/>
      <c r="S306" s="117"/>
      <c r="T306" s="117"/>
      <c r="U306" s="117"/>
      <c r="V306" s="117"/>
    </row>
    <row r="307" spans="1:22" ht="37.5" customHeight="1" x14ac:dyDescent="0.25">
      <c r="A307" s="239"/>
      <c r="B307" s="240"/>
      <c r="C307" s="98">
        <v>5</v>
      </c>
      <c r="D307" s="118">
        <v>45107</v>
      </c>
      <c r="E307" s="98" t="s">
        <v>309</v>
      </c>
      <c r="F307" s="119" t="s">
        <v>568</v>
      </c>
      <c r="G307" s="117"/>
      <c r="H307" s="117"/>
      <c r="I307" s="117"/>
      <c r="J307" s="117"/>
      <c r="K307" s="117"/>
      <c r="L307" s="117"/>
      <c r="M307" s="117"/>
      <c r="N307" s="117"/>
      <c r="O307" s="117"/>
      <c r="P307" s="117"/>
      <c r="Q307" s="117"/>
      <c r="R307" s="117"/>
      <c r="S307" s="117"/>
      <c r="T307" s="117"/>
      <c r="U307" s="117"/>
      <c r="V307" s="117"/>
    </row>
    <row r="308" spans="1:22" ht="37.5" customHeight="1" x14ac:dyDescent="0.25">
      <c r="A308" s="239"/>
      <c r="B308" s="240"/>
      <c r="C308" s="98">
        <v>6</v>
      </c>
      <c r="D308" s="118">
        <v>45108</v>
      </c>
      <c r="E308" s="98" t="s">
        <v>310</v>
      </c>
      <c r="F308" s="119" t="s">
        <v>568</v>
      </c>
      <c r="G308" s="117"/>
      <c r="H308" s="117"/>
      <c r="I308" s="117"/>
      <c r="J308" s="117"/>
      <c r="K308" s="117"/>
      <c r="L308" s="117"/>
      <c r="M308" s="117"/>
      <c r="N308" s="117"/>
      <c r="O308" s="117"/>
      <c r="P308" s="117"/>
      <c r="Q308" s="117"/>
      <c r="R308" s="117"/>
      <c r="S308" s="117"/>
      <c r="T308" s="117"/>
      <c r="U308" s="117"/>
      <c r="V308" s="117"/>
    </row>
    <row r="309" spans="1:22" ht="37.5" customHeight="1" x14ac:dyDescent="0.25">
      <c r="A309" s="239"/>
      <c r="B309" s="240"/>
      <c r="C309" s="98">
        <v>7</v>
      </c>
      <c r="D309" s="118">
        <v>45109</v>
      </c>
      <c r="E309" s="98" t="s">
        <v>311</v>
      </c>
      <c r="F309" s="119"/>
      <c r="G309" s="117"/>
      <c r="H309" s="117"/>
      <c r="I309" s="117"/>
      <c r="J309" s="117"/>
      <c r="K309" s="117"/>
      <c r="L309" s="117"/>
      <c r="M309" s="117"/>
      <c r="N309" s="117"/>
      <c r="O309" s="117"/>
      <c r="P309" s="117"/>
      <c r="Q309" s="117"/>
      <c r="R309" s="117"/>
      <c r="S309" s="117"/>
      <c r="T309" s="117"/>
      <c r="U309" s="117"/>
      <c r="V309" s="117"/>
    </row>
  </sheetData>
  <mergeCells count="54">
    <mergeCell ref="A2:A29"/>
    <mergeCell ref="B2:B8"/>
    <mergeCell ref="B9:B15"/>
    <mergeCell ref="B16:B22"/>
    <mergeCell ref="B23:B29"/>
    <mergeCell ref="B58:B64"/>
    <mergeCell ref="A65:A92"/>
    <mergeCell ref="B65:B71"/>
    <mergeCell ref="B72:B78"/>
    <mergeCell ref="B79:B85"/>
    <mergeCell ref="B86:B92"/>
    <mergeCell ref="A30:A64"/>
    <mergeCell ref="B30:B36"/>
    <mergeCell ref="B37:B43"/>
    <mergeCell ref="B44:B50"/>
    <mergeCell ref="B51:B57"/>
    <mergeCell ref="A93:A120"/>
    <mergeCell ref="B93:B99"/>
    <mergeCell ref="B100:B106"/>
    <mergeCell ref="B107:B113"/>
    <mergeCell ref="B114:B120"/>
    <mergeCell ref="B149:B155"/>
    <mergeCell ref="A156:A183"/>
    <mergeCell ref="B156:B162"/>
    <mergeCell ref="B163:B169"/>
    <mergeCell ref="B170:B176"/>
    <mergeCell ref="B177:B183"/>
    <mergeCell ref="A121:A155"/>
    <mergeCell ref="B121:B127"/>
    <mergeCell ref="B128:B134"/>
    <mergeCell ref="B135:B141"/>
    <mergeCell ref="B142:B148"/>
    <mergeCell ref="A184:A211"/>
    <mergeCell ref="B184:B190"/>
    <mergeCell ref="B191:B197"/>
    <mergeCell ref="B198:B204"/>
    <mergeCell ref="B205:B211"/>
    <mergeCell ref="B240:B246"/>
    <mergeCell ref="A247:A274"/>
    <mergeCell ref="B247:B253"/>
    <mergeCell ref="B254:B260"/>
    <mergeCell ref="B261:B267"/>
    <mergeCell ref="B268:B274"/>
    <mergeCell ref="A212:A246"/>
    <mergeCell ref="B212:B218"/>
    <mergeCell ref="B219:B225"/>
    <mergeCell ref="B226:B232"/>
    <mergeCell ref="B233:B239"/>
    <mergeCell ref="A275:A309"/>
    <mergeCell ref="B275:B281"/>
    <mergeCell ref="B282:B288"/>
    <mergeCell ref="B289:B295"/>
    <mergeCell ref="B296:B302"/>
    <mergeCell ref="B303:B309"/>
  </mergeCells>
  <pageMargins left="3.937007874015748E-2" right="3.937007874015748E-2" top="0.15748031496062992" bottom="0.15748031496062992" header="0.31496062992125984" footer="0.31496062992125984"/>
  <pageSetup paperSize="9" scale="62" orientation="portrait" horizontalDpi="1200" verticalDpi="1200" r:id="rId1"/>
  <headerFooter>
    <oddFooter>&amp;L&amp;P</oddFooter>
  </headerFooter>
  <rowBreaks count="5" manualBreakCount="5">
    <brk id="92" max="16383" man="1"/>
    <brk id="120" max="16383" man="1"/>
    <brk id="183" max="16383" man="1"/>
    <brk id="211" max="16383" man="1"/>
    <brk id="274"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32"/>
  <sheetViews>
    <sheetView view="pageBreakPreview" zoomScale="80" zoomScaleNormal="70" zoomScaleSheetLayoutView="80" workbookViewId="0">
      <selection activeCell="AZ4" sqref="AZ4"/>
    </sheetView>
  </sheetViews>
  <sheetFormatPr defaultRowHeight="12.75" x14ac:dyDescent="0.25"/>
  <cols>
    <col min="1" max="1" width="3.5703125" style="2" bestFit="1" customWidth="1"/>
    <col min="2" max="2" width="7.5703125" style="2" customWidth="1"/>
    <col min="3" max="3" width="13" style="2" customWidth="1"/>
    <col min="4" max="4" width="4.28515625" style="2" bestFit="1" customWidth="1"/>
    <col min="5" max="5" width="4.140625" style="2" bestFit="1" customWidth="1"/>
    <col min="6" max="6" width="2.7109375" style="2" bestFit="1" customWidth="1"/>
    <col min="7" max="7" width="3" style="2" bestFit="1" customWidth="1"/>
    <col min="8" max="8" width="4.28515625" style="2" bestFit="1" customWidth="1"/>
    <col min="9" max="9" width="4.140625" style="2" bestFit="1" customWidth="1"/>
    <col min="10" max="10" width="2.7109375" style="2" bestFit="1" customWidth="1"/>
    <col min="11" max="11" width="3.140625" style="2" customWidth="1"/>
    <col min="12" max="12" width="4.28515625" style="2" bestFit="1" customWidth="1"/>
    <col min="13" max="13" width="4.140625" style="2" bestFit="1" customWidth="1"/>
    <col min="14" max="14" width="2.7109375" style="2" bestFit="1" customWidth="1"/>
    <col min="15" max="15" width="3" style="2" bestFit="1" customWidth="1"/>
    <col min="16" max="16" width="4.28515625" style="2" bestFit="1" customWidth="1"/>
    <col min="17" max="17" width="4.140625" style="2" bestFit="1" customWidth="1"/>
    <col min="18" max="19" width="2.7109375" style="2" bestFit="1" customWidth="1"/>
    <col min="20" max="20" width="4.28515625" style="2" bestFit="1" customWidth="1"/>
    <col min="21" max="21" width="4.140625" style="2" bestFit="1" customWidth="1"/>
    <col min="22" max="23" width="2.7109375" style="2" bestFit="1" customWidth="1"/>
    <col min="24" max="24" width="4.28515625" style="2" bestFit="1" customWidth="1"/>
    <col min="25" max="25" width="4.140625" style="2" bestFit="1" customWidth="1"/>
    <col min="26" max="27" width="2.7109375" style="2" bestFit="1" customWidth="1"/>
    <col min="28" max="28" width="4.28515625" style="2" bestFit="1" customWidth="1"/>
    <col min="29" max="29" width="4.140625" style="2" bestFit="1" customWidth="1"/>
    <col min="30" max="31" width="2.7109375" style="2" bestFit="1" customWidth="1"/>
    <col min="32" max="32" width="4.28515625" style="2" bestFit="1" customWidth="1"/>
    <col min="33" max="33" width="4.140625" style="2" bestFit="1" customWidth="1"/>
    <col min="34" max="35" width="2.7109375" style="2" bestFit="1" customWidth="1"/>
    <col min="36" max="36" width="4.28515625" style="2" bestFit="1" customWidth="1"/>
    <col min="37" max="37" width="4.140625" style="2" bestFit="1" customWidth="1"/>
    <col min="38" max="39" width="2.7109375" style="2" bestFit="1" customWidth="1"/>
    <col min="40" max="40" width="4.28515625" style="2" bestFit="1" customWidth="1"/>
    <col min="41" max="41" width="4.140625" style="2" bestFit="1" customWidth="1"/>
    <col min="42" max="43" width="2.7109375" style="2" bestFit="1" customWidth="1"/>
    <col min="44" max="44" width="4.28515625" style="2" bestFit="1" customWidth="1"/>
    <col min="45" max="45" width="4.140625" style="2" bestFit="1" customWidth="1"/>
    <col min="46" max="46" width="2.7109375" style="2" bestFit="1" customWidth="1"/>
    <col min="47" max="47" width="3.85546875" style="2" bestFit="1" customWidth="1"/>
    <col min="48" max="48" width="8" style="2" customWidth="1"/>
    <col min="49" max="49" width="7.7109375" style="2" customWidth="1"/>
    <col min="50" max="50" width="6.42578125" style="2" customWidth="1"/>
    <col min="51" max="16384" width="9.140625" style="2"/>
  </cols>
  <sheetData>
    <row r="1" spans="1:49" ht="49.5" customHeight="1" x14ac:dyDescent="0.25">
      <c r="A1" s="179" t="s">
        <v>0</v>
      </c>
      <c r="B1" s="179" t="s">
        <v>126</v>
      </c>
      <c r="C1" s="179" t="s">
        <v>127</v>
      </c>
      <c r="D1" s="247" t="s">
        <v>556</v>
      </c>
      <c r="E1" s="247"/>
      <c r="F1" s="247"/>
      <c r="G1" s="247"/>
      <c r="H1" s="179" t="s">
        <v>545</v>
      </c>
      <c r="I1" s="179"/>
      <c r="J1" s="179"/>
      <c r="K1" s="179"/>
      <c r="L1" s="246" t="s">
        <v>546</v>
      </c>
      <c r="M1" s="246"/>
      <c r="N1" s="246"/>
      <c r="O1" s="246"/>
      <c r="P1" s="179" t="s">
        <v>557</v>
      </c>
      <c r="Q1" s="179"/>
      <c r="R1" s="179"/>
      <c r="S1" s="179"/>
      <c r="T1" s="243" t="s">
        <v>558</v>
      </c>
      <c r="U1" s="243"/>
      <c r="V1" s="243"/>
      <c r="W1" s="243"/>
      <c r="X1" s="179" t="s">
        <v>559</v>
      </c>
      <c r="Y1" s="179"/>
      <c r="Z1" s="179"/>
      <c r="AA1" s="179"/>
      <c r="AB1" s="244" t="s">
        <v>560</v>
      </c>
      <c r="AC1" s="244"/>
      <c r="AD1" s="244"/>
      <c r="AE1" s="244"/>
      <c r="AF1" s="179" t="s">
        <v>561</v>
      </c>
      <c r="AG1" s="179"/>
      <c r="AH1" s="179"/>
      <c r="AI1" s="179"/>
      <c r="AJ1" s="245" t="s">
        <v>562</v>
      </c>
      <c r="AK1" s="245"/>
      <c r="AL1" s="245"/>
      <c r="AM1" s="245"/>
      <c r="AN1" s="179" t="s">
        <v>563</v>
      </c>
      <c r="AO1" s="179"/>
      <c r="AP1" s="179"/>
      <c r="AQ1" s="179"/>
      <c r="AR1" s="242" t="s">
        <v>564</v>
      </c>
      <c r="AS1" s="242"/>
      <c r="AT1" s="242"/>
      <c r="AU1" s="242"/>
      <c r="AV1" s="179" t="s">
        <v>138</v>
      </c>
      <c r="AW1" s="179" t="s">
        <v>137</v>
      </c>
    </row>
    <row r="2" spans="1:49" s="3" customFormat="1" ht="40.5" customHeight="1" x14ac:dyDescent="0.25">
      <c r="A2" s="179"/>
      <c r="B2" s="179"/>
      <c r="C2" s="179"/>
      <c r="D2" s="97" t="b">
        <v>1</v>
      </c>
      <c r="E2" s="97" t="b">
        <v>0</v>
      </c>
      <c r="F2" s="97" t="s">
        <v>130</v>
      </c>
      <c r="G2" s="97" t="s">
        <v>129</v>
      </c>
      <c r="H2" s="96" t="b">
        <v>1</v>
      </c>
      <c r="I2" s="96" t="b">
        <v>0</v>
      </c>
      <c r="J2" s="96" t="s">
        <v>130</v>
      </c>
      <c r="K2" s="96" t="s">
        <v>129</v>
      </c>
      <c r="L2" s="101" t="b">
        <v>1</v>
      </c>
      <c r="M2" s="101" t="b">
        <v>0</v>
      </c>
      <c r="N2" s="101" t="s">
        <v>130</v>
      </c>
      <c r="O2" s="101" t="s">
        <v>129</v>
      </c>
      <c r="P2" s="96" t="b">
        <v>1</v>
      </c>
      <c r="Q2" s="96" t="b">
        <v>0</v>
      </c>
      <c r="R2" s="96" t="s">
        <v>130</v>
      </c>
      <c r="S2" s="96" t="s">
        <v>129</v>
      </c>
      <c r="T2" s="104" t="b">
        <v>1</v>
      </c>
      <c r="U2" s="104" t="b">
        <v>0</v>
      </c>
      <c r="V2" s="104" t="s">
        <v>130</v>
      </c>
      <c r="W2" s="104" t="s">
        <v>129</v>
      </c>
      <c r="X2" s="96" t="b">
        <v>1</v>
      </c>
      <c r="Y2" s="96" t="b">
        <v>0</v>
      </c>
      <c r="Z2" s="96" t="s">
        <v>130</v>
      </c>
      <c r="AA2" s="96" t="s">
        <v>129</v>
      </c>
      <c r="AB2" s="112" t="b">
        <v>1</v>
      </c>
      <c r="AC2" s="112" t="b">
        <v>0</v>
      </c>
      <c r="AD2" s="112" t="s">
        <v>130</v>
      </c>
      <c r="AE2" s="112" t="s">
        <v>129</v>
      </c>
      <c r="AF2" s="96" t="b">
        <v>1</v>
      </c>
      <c r="AG2" s="96" t="b">
        <v>0</v>
      </c>
      <c r="AH2" s="96" t="s">
        <v>130</v>
      </c>
      <c r="AI2" s="96" t="s">
        <v>129</v>
      </c>
      <c r="AJ2" s="109" t="b">
        <v>1</v>
      </c>
      <c r="AK2" s="109" t="b">
        <v>0</v>
      </c>
      <c r="AL2" s="109" t="s">
        <v>130</v>
      </c>
      <c r="AM2" s="109" t="s">
        <v>129</v>
      </c>
      <c r="AN2" s="96" t="b">
        <v>1</v>
      </c>
      <c r="AO2" s="96" t="b">
        <v>0</v>
      </c>
      <c r="AP2" s="96" t="s">
        <v>130</v>
      </c>
      <c r="AQ2" s="96" t="s">
        <v>129</v>
      </c>
      <c r="AR2" s="107" t="b">
        <v>1</v>
      </c>
      <c r="AS2" s="107" t="b">
        <v>0</v>
      </c>
      <c r="AT2" s="107" t="s">
        <v>130</v>
      </c>
      <c r="AU2" s="107" t="s">
        <v>129</v>
      </c>
      <c r="AV2" s="179"/>
      <c r="AW2" s="179"/>
    </row>
    <row r="3" spans="1:49" ht="46.5" customHeight="1" x14ac:dyDescent="0.25">
      <c r="A3" s="5">
        <v>1</v>
      </c>
      <c r="B3" s="5"/>
      <c r="C3" s="5"/>
      <c r="D3" s="98">
        <v>40</v>
      </c>
      <c r="E3" s="98">
        <v>0</v>
      </c>
      <c r="F3" s="98">
        <v>0</v>
      </c>
      <c r="G3" s="98">
        <f>D3-E3/4</f>
        <v>40</v>
      </c>
      <c r="H3" s="6">
        <v>30</v>
      </c>
      <c r="I3" s="6">
        <v>0</v>
      </c>
      <c r="J3" s="6">
        <v>0</v>
      </c>
      <c r="K3" s="6">
        <f>H3-I3/4</f>
        <v>30</v>
      </c>
      <c r="L3" s="102">
        <v>10</v>
      </c>
      <c r="M3" s="102">
        <v>0</v>
      </c>
      <c r="N3" s="102">
        <v>0</v>
      </c>
      <c r="O3" s="102">
        <f>L3-M3/4</f>
        <v>10</v>
      </c>
      <c r="P3" s="6">
        <v>7</v>
      </c>
      <c r="Q3" s="6">
        <v>0</v>
      </c>
      <c r="R3" s="6">
        <v>0</v>
      </c>
      <c r="S3" s="6">
        <f>P3-Q3/4</f>
        <v>7</v>
      </c>
      <c r="T3" s="105">
        <v>7</v>
      </c>
      <c r="U3" s="105">
        <v>0</v>
      </c>
      <c r="V3" s="105">
        <v>0</v>
      </c>
      <c r="W3" s="105">
        <f>T3-U3/4</f>
        <v>7</v>
      </c>
      <c r="X3" s="6">
        <v>6</v>
      </c>
      <c r="Y3" s="6">
        <v>0</v>
      </c>
      <c r="Z3" s="6">
        <v>0</v>
      </c>
      <c r="AA3" s="6">
        <f>X3-Y3/4</f>
        <v>6</v>
      </c>
      <c r="AB3" s="65">
        <v>5</v>
      </c>
      <c r="AC3" s="65">
        <v>0</v>
      </c>
      <c r="AD3" s="65">
        <v>0</v>
      </c>
      <c r="AE3" s="65">
        <f>AB3-AC3/4</f>
        <v>5</v>
      </c>
      <c r="AF3" s="6">
        <v>5</v>
      </c>
      <c r="AG3" s="6">
        <v>0</v>
      </c>
      <c r="AH3" s="6">
        <v>0</v>
      </c>
      <c r="AI3" s="9">
        <f>AF3-AG3/4</f>
        <v>5</v>
      </c>
      <c r="AJ3" s="110">
        <v>5</v>
      </c>
      <c r="AK3" s="110">
        <v>0</v>
      </c>
      <c r="AL3" s="110">
        <v>0</v>
      </c>
      <c r="AM3" s="110">
        <f>AJ3-AK3/4</f>
        <v>5</v>
      </c>
      <c r="AN3" s="6">
        <v>5</v>
      </c>
      <c r="AO3" s="6">
        <v>0</v>
      </c>
      <c r="AP3" s="6">
        <v>0</v>
      </c>
      <c r="AQ3" s="6">
        <f>AN3-AO3/4</f>
        <v>5</v>
      </c>
      <c r="AR3" s="108">
        <f>D3++H3+L3+P3+T3+X3+AB3+AF3+AJ3+AN3</f>
        <v>120</v>
      </c>
      <c r="AS3" s="108">
        <f t="shared" ref="AS3:AU4" si="0">E3+I3+M3+Q3+U3+Y3+AC3+AG3+AK3+AO3</f>
        <v>0</v>
      </c>
      <c r="AT3" s="108">
        <f t="shared" si="0"/>
        <v>0</v>
      </c>
      <c r="AU3" s="108">
        <f t="shared" si="0"/>
        <v>120</v>
      </c>
      <c r="AV3" s="6"/>
      <c r="AW3" s="6">
        <f>G3*3.3+K3*3.3+O3*3.3+S3*3.4+W3*3.4+AA3*3.4+AE3*3.4+AI3*3.4+AM3*3.4+AQ3*3.4+100</f>
        <v>500</v>
      </c>
    </row>
    <row r="4" spans="1:49" ht="46.5" customHeight="1" x14ac:dyDescent="0.25">
      <c r="A4" s="5">
        <v>2</v>
      </c>
      <c r="B4" s="5"/>
      <c r="C4" s="5"/>
      <c r="D4" s="98">
        <v>39</v>
      </c>
      <c r="E4" s="98">
        <v>0</v>
      </c>
      <c r="F4" s="98">
        <v>0</v>
      </c>
      <c r="G4" s="98">
        <f>D4-E4/4</f>
        <v>39</v>
      </c>
      <c r="H4" s="23">
        <v>30</v>
      </c>
      <c r="I4" s="23">
        <v>0</v>
      </c>
      <c r="J4" s="23">
        <v>0</v>
      </c>
      <c r="K4" s="23">
        <f>H4-I4/4</f>
        <v>30</v>
      </c>
      <c r="L4" s="102">
        <v>10</v>
      </c>
      <c r="M4" s="102">
        <v>0</v>
      </c>
      <c r="N4" s="102">
        <v>0</v>
      </c>
      <c r="O4" s="102">
        <f>L4-M4/4</f>
        <v>10</v>
      </c>
      <c r="P4" s="23">
        <v>7</v>
      </c>
      <c r="Q4" s="23">
        <v>0</v>
      </c>
      <c r="R4" s="23">
        <v>0</v>
      </c>
      <c r="S4" s="23">
        <f>P4-Q4/4</f>
        <v>7</v>
      </c>
      <c r="T4" s="105">
        <v>7</v>
      </c>
      <c r="U4" s="105">
        <v>0</v>
      </c>
      <c r="V4" s="105">
        <v>0</v>
      </c>
      <c r="W4" s="105">
        <f>T4-U4/4</f>
        <v>7</v>
      </c>
      <c r="X4" s="23">
        <v>6</v>
      </c>
      <c r="Y4" s="23">
        <v>0</v>
      </c>
      <c r="Z4" s="23">
        <v>0</v>
      </c>
      <c r="AA4" s="23">
        <f>X4-Y4/4</f>
        <v>6</v>
      </c>
      <c r="AB4" s="65">
        <v>5</v>
      </c>
      <c r="AC4" s="65">
        <v>0</v>
      </c>
      <c r="AD4" s="65">
        <v>0</v>
      </c>
      <c r="AE4" s="65">
        <f>AB4-AC4/4</f>
        <v>5</v>
      </c>
      <c r="AF4" s="23">
        <v>5</v>
      </c>
      <c r="AG4" s="23">
        <v>0</v>
      </c>
      <c r="AH4" s="23">
        <v>0</v>
      </c>
      <c r="AI4" s="23">
        <f>AF4-AG4/4</f>
        <v>5</v>
      </c>
      <c r="AJ4" s="110">
        <v>5</v>
      </c>
      <c r="AK4" s="110">
        <v>0</v>
      </c>
      <c r="AL4" s="110">
        <v>0</v>
      </c>
      <c r="AM4" s="110">
        <f>AJ4-AK4/4</f>
        <v>5</v>
      </c>
      <c r="AN4" s="23">
        <v>5</v>
      </c>
      <c r="AO4" s="23">
        <v>0</v>
      </c>
      <c r="AP4" s="23">
        <v>0</v>
      </c>
      <c r="AQ4" s="23">
        <f>AN4-AO4/4</f>
        <v>5</v>
      </c>
      <c r="AR4" s="108">
        <f>D4++H4+L4+P4+T4+X4+AB4+AF4+AJ4+AN4</f>
        <v>119</v>
      </c>
      <c r="AS4" s="108">
        <f t="shared" si="0"/>
        <v>0</v>
      </c>
      <c r="AT4" s="108">
        <f t="shared" si="0"/>
        <v>0</v>
      </c>
      <c r="AU4" s="108">
        <f t="shared" si="0"/>
        <v>119</v>
      </c>
      <c r="AV4" s="6"/>
      <c r="AW4" s="25">
        <f t="shared" ref="AW4:AW32" si="1">G4*3.3+K4*3.3+O4*3.3+S4*3.4+W4*3.4+AA4*3.4+AE4*3.4+AI4*3.4+AM4*3.4+AQ4*3.4+100</f>
        <v>496.7</v>
      </c>
    </row>
    <row r="5" spans="1:49" ht="46.5" customHeight="1" x14ac:dyDescent="0.25">
      <c r="A5" s="5">
        <v>3</v>
      </c>
      <c r="B5" s="5"/>
      <c r="C5" s="5"/>
      <c r="D5" s="99"/>
      <c r="E5" s="99"/>
      <c r="F5" s="99"/>
      <c r="G5" s="98">
        <f t="shared" ref="G5:G32" si="2">D5-E5/4</f>
        <v>0</v>
      </c>
      <c r="H5" s="5"/>
      <c r="I5" s="5"/>
      <c r="J5" s="5"/>
      <c r="K5" s="9">
        <f t="shared" ref="K5:K32" si="3">H5-I5/4</f>
        <v>0</v>
      </c>
      <c r="L5" s="103"/>
      <c r="M5" s="103"/>
      <c r="N5" s="103"/>
      <c r="O5" s="102">
        <f t="shared" ref="O5:O32" si="4">L5-M5/4</f>
        <v>0</v>
      </c>
      <c r="P5" s="5"/>
      <c r="Q5" s="5"/>
      <c r="R5" s="5"/>
      <c r="S5" s="9">
        <f t="shared" ref="S5:S32" si="5">P5-Q5/4</f>
        <v>0</v>
      </c>
      <c r="T5" s="106"/>
      <c r="U5" s="106"/>
      <c r="V5" s="106"/>
      <c r="W5" s="105">
        <f t="shared" ref="W5:W32" si="6">T5-U5/4</f>
        <v>0</v>
      </c>
      <c r="X5" s="5"/>
      <c r="Y5" s="5"/>
      <c r="Z5" s="5"/>
      <c r="AA5" s="9">
        <f t="shared" ref="AA5:AA32" si="7">X5-Y5/4</f>
        <v>0</v>
      </c>
      <c r="AB5" s="67"/>
      <c r="AC5" s="67"/>
      <c r="AD5" s="67"/>
      <c r="AE5" s="65">
        <f t="shared" ref="AE5:AE32" si="8">AB5-AC5/4</f>
        <v>0</v>
      </c>
      <c r="AF5" s="5"/>
      <c r="AG5" s="5"/>
      <c r="AH5" s="5"/>
      <c r="AI5" s="9">
        <f t="shared" ref="AI5:AI32" si="9">AF5-AG5/4</f>
        <v>0</v>
      </c>
      <c r="AJ5" s="111"/>
      <c r="AK5" s="111"/>
      <c r="AL5" s="111"/>
      <c r="AM5" s="110">
        <f t="shared" ref="AM5:AM32" si="10">AJ5-AK5/4</f>
        <v>0</v>
      </c>
      <c r="AN5" s="5"/>
      <c r="AO5" s="5"/>
      <c r="AP5" s="5"/>
      <c r="AQ5" s="9">
        <f t="shared" ref="AQ5:AQ32" si="11">AN5-AO5/4</f>
        <v>0</v>
      </c>
      <c r="AR5" s="108">
        <f t="shared" ref="AR5:AR32" si="12">D5++H5+L5+P5+T5+X5+AB5+AF5+AJ5+AN5</f>
        <v>0</v>
      </c>
      <c r="AS5" s="108">
        <f t="shared" ref="AS5:AS32" si="13">E5+I5+M5+Q5+U5+Y5+AC5+AG5+AK5+AO5</f>
        <v>0</v>
      </c>
      <c r="AT5" s="108">
        <f t="shared" ref="AT5:AT32" si="14">F5+J5+N5+R5+V5+Z5+AD5+AH5+AL5+AP5</f>
        <v>0</v>
      </c>
      <c r="AU5" s="108">
        <f t="shared" ref="AU5:AU32" si="15">G5+K5+O5+S5+W5+AA5+AE5+AI5+AM5+AQ5</f>
        <v>0</v>
      </c>
      <c r="AV5" s="5"/>
      <c r="AW5" s="25">
        <f t="shared" si="1"/>
        <v>100</v>
      </c>
    </row>
    <row r="6" spans="1:49" ht="46.5" customHeight="1" x14ac:dyDescent="0.25">
      <c r="A6" s="5">
        <v>4</v>
      </c>
      <c r="B6" s="5"/>
      <c r="C6" s="5"/>
      <c r="D6" s="99"/>
      <c r="E6" s="99"/>
      <c r="F6" s="99"/>
      <c r="G6" s="98">
        <f t="shared" si="2"/>
        <v>0</v>
      </c>
      <c r="H6" s="5"/>
      <c r="I6" s="5"/>
      <c r="J6" s="5"/>
      <c r="K6" s="9">
        <f t="shared" si="3"/>
        <v>0</v>
      </c>
      <c r="L6" s="103"/>
      <c r="M6" s="103"/>
      <c r="N6" s="103"/>
      <c r="O6" s="102">
        <f t="shared" si="4"/>
        <v>0</v>
      </c>
      <c r="P6" s="5"/>
      <c r="Q6" s="5"/>
      <c r="R6" s="5"/>
      <c r="S6" s="9">
        <f t="shared" si="5"/>
        <v>0</v>
      </c>
      <c r="T6" s="106"/>
      <c r="U6" s="106"/>
      <c r="V6" s="106"/>
      <c r="W6" s="105">
        <f t="shared" si="6"/>
        <v>0</v>
      </c>
      <c r="X6" s="5"/>
      <c r="Y6" s="5"/>
      <c r="Z6" s="5"/>
      <c r="AA6" s="9">
        <f t="shared" si="7"/>
        <v>0</v>
      </c>
      <c r="AB6" s="67"/>
      <c r="AC6" s="67"/>
      <c r="AD6" s="67"/>
      <c r="AE6" s="65">
        <f t="shared" si="8"/>
        <v>0</v>
      </c>
      <c r="AF6" s="5"/>
      <c r="AG6" s="5"/>
      <c r="AH6" s="5"/>
      <c r="AI6" s="9">
        <f t="shared" si="9"/>
        <v>0</v>
      </c>
      <c r="AJ6" s="111"/>
      <c r="AK6" s="111"/>
      <c r="AL6" s="111"/>
      <c r="AM6" s="110">
        <f t="shared" si="10"/>
        <v>0</v>
      </c>
      <c r="AN6" s="5"/>
      <c r="AO6" s="5"/>
      <c r="AP6" s="5"/>
      <c r="AQ6" s="9">
        <f t="shared" si="11"/>
        <v>0</v>
      </c>
      <c r="AR6" s="108">
        <f t="shared" si="12"/>
        <v>0</v>
      </c>
      <c r="AS6" s="108">
        <f t="shared" si="13"/>
        <v>0</v>
      </c>
      <c r="AT6" s="108">
        <f t="shared" si="14"/>
        <v>0</v>
      </c>
      <c r="AU6" s="108">
        <f t="shared" si="15"/>
        <v>0</v>
      </c>
      <c r="AV6" s="5"/>
      <c r="AW6" s="25">
        <f t="shared" si="1"/>
        <v>100</v>
      </c>
    </row>
    <row r="7" spans="1:49" ht="46.5" customHeight="1" x14ac:dyDescent="0.25">
      <c r="A7" s="5">
        <v>5</v>
      </c>
      <c r="B7" s="5"/>
      <c r="C7" s="5"/>
      <c r="D7" s="99"/>
      <c r="E7" s="99"/>
      <c r="F7" s="99"/>
      <c r="G7" s="98">
        <f t="shared" si="2"/>
        <v>0</v>
      </c>
      <c r="H7" s="5"/>
      <c r="I7" s="5"/>
      <c r="J7" s="5"/>
      <c r="K7" s="9">
        <f t="shared" si="3"/>
        <v>0</v>
      </c>
      <c r="L7" s="103"/>
      <c r="M7" s="103"/>
      <c r="N7" s="103"/>
      <c r="O7" s="102">
        <f t="shared" si="4"/>
        <v>0</v>
      </c>
      <c r="P7" s="5"/>
      <c r="Q7" s="5"/>
      <c r="R7" s="5"/>
      <c r="S7" s="9">
        <f t="shared" si="5"/>
        <v>0</v>
      </c>
      <c r="T7" s="106"/>
      <c r="U7" s="106"/>
      <c r="V7" s="106"/>
      <c r="W7" s="105">
        <f t="shared" si="6"/>
        <v>0</v>
      </c>
      <c r="X7" s="5"/>
      <c r="Y7" s="5"/>
      <c r="Z7" s="5"/>
      <c r="AA7" s="9">
        <f t="shared" si="7"/>
        <v>0</v>
      </c>
      <c r="AB7" s="67"/>
      <c r="AC7" s="67"/>
      <c r="AD7" s="67"/>
      <c r="AE7" s="65">
        <f t="shared" si="8"/>
        <v>0</v>
      </c>
      <c r="AF7" s="5"/>
      <c r="AG7" s="5"/>
      <c r="AH7" s="5"/>
      <c r="AI7" s="9">
        <f t="shared" si="9"/>
        <v>0</v>
      </c>
      <c r="AJ7" s="111"/>
      <c r="AK7" s="111"/>
      <c r="AL7" s="111"/>
      <c r="AM7" s="110">
        <f t="shared" si="10"/>
        <v>0</v>
      </c>
      <c r="AN7" s="5"/>
      <c r="AO7" s="5"/>
      <c r="AP7" s="5"/>
      <c r="AQ7" s="9">
        <f t="shared" si="11"/>
        <v>0</v>
      </c>
      <c r="AR7" s="108">
        <f t="shared" si="12"/>
        <v>0</v>
      </c>
      <c r="AS7" s="108">
        <f t="shared" si="13"/>
        <v>0</v>
      </c>
      <c r="AT7" s="108">
        <f t="shared" si="14"/>
        <v>0</v>
      </c>
      <c r="AU7" s="108">
        <f t="shared" si="15"/>
        <v>0</v>
      </c>
      <c r="AV7" s="5"/>
      <c r="AW7" s="25">
        <f t="shared" si="1"/>
        <v>100</v>
      </c>
    </row>
    <row r="8" spans="1:49" ht="46.5" customHeight="1" x14ac:dyDescent="0.25">
      <c r="A8" s="5">
        <v>6</v>
      </c>
      <c r="B8" s="5"/>
      <c r="C8" s="5"/>
      <c r="D8" s="99"/>
      <c r="E8" s="99"/>
      <c r="F8" s="99"/>
      <c r="G8" s="98">
        <f t="shared" si="2"/>
        <v>0</v>
      </c>
      <c r="H8" s="5"/>
      <c r="I8" s="5"/>
      <c r="J8" s="5"/>
      <c r="K8" s="9">
        <f t="shared" si="3"/>
        <v>0</v>
      </c>
      <c r="L8" s="103"/>
      <c r="M8" s="103"/>
      <c r="N8" s="103"/>
      <c r="O8" s="102">
        <f t="shared" si="4"/>
        <v>0</v>
      </c>
      <c r="P8" s="5"/>
      <c r="Q8" s="5"/>
      <c r="R8" s="5"/>
      <c r="S8" s="9">
        <f t="shared" si="5"/>
        <v>0</v>
      </c>
      <c r="T8" s="106"/>
      <c r="U8" s="106"/>
      <c r="V8" s="106"/>
      <c r="W8" s="105">
        <f t="shared" si="6"/>
        <v>0</v>
      </c>
      <c r="X8" s="5"/>
      <c r="Y8" s="5"/>
      <c r="Z8" s="5"/>
      <c r="AA8" s="9">
        <f t="shared" si="7"/>
        <v>0</v>
      </c>
      <c r="AB8" s="67"/>
      <c r="AC8" s="67"/>
      <c r="AD8" s="67"/>
      <c r="AE8" s="65">
        <f t="shared" si="8"/>
        <v>0</v>
      </c>
      <c r="AF8" s="5"/>
      <c r="AG8" s="5"/>
      <c r="AH8" s="5"/>
      <c r="AI8" s="9">
        <f t="shared" si="9"/>
        <v>0</v>
      </c>
      <c r="AJ8" s="111"/>
      <c r="AK8" s="111"/>
      <c r="AL8" s="111"/>
      <c r="AM8" s="110">
        <f t="shared" si="10"/>
        <v>0</v>
      </c>
      <c r="AN8" s="5"/>
      <c r="AO8" s="5"/>
      <c r="AP8" s="5"/>
      <c r="AQ8" s="9">
        <f t="shared" si="11"/>
        <v>0</v>
      </c>
      <c r="AR8" s="108">
        <f t="shared" si="12"/>
        <v>0</v>
      </c>
      <c r="AS8" s="108">
        <f t="shared" si="13"/>
        <v>0</v>
      </c>
      <c r="AT8" s="108">
        <f t="shared" si="14"/>
        <v>0</v>
      </c>
      <c r="AU8" s="108">
        <f t="shared" si="15"/>
        <v>0</v>
      </c>
      <c r="AV8" s="5"/>
      <c r="AW8" s="25">
        <f t="shared" si="1"/>
        <v>100</v>
      </c>
    </row>
    <row r="9" spans="1:49" ht="46.5" customHeight="1" x14ac:dyDescent="0.25">
      <c r="A9" s="5">
        <v>7</v>
      </c>
      <c r="B9" s="5"/>
      <c r="C9" s="5"/>
      <c r="D9" s="99"/>
      <c r="E9" s="99"/>
      <c r="F9" s="99"/>
      <c r="G9" s="98">
        <f t="shared" si="2"/>
        <v>0</v>
      </c>
      <c r="H9" s="5"/>
      <c r="I9" s="5"/>
      <c r="J9" s="5"/>
      <c r="K9" s="9">
        <f t="shared" si="3"/>
        <v>0</v>
      </c>
      <c r="L9" s="103"/>
      <c r="M9" s="103"/>
      <c r="N9" s="103"/>
      <c r="O9" s="102">
        <f t="shared" si="4"/>
        <v>0</v>
      </c>
      <c r="P9" s="5"/>
      <c r="Q9" s="5"/>
      <c r="R9" s="5"/>
      <c r="S9" s="9">
        <f t="shared" si="5"/>
        <v>0</v>
      </c>
      <c r="T9" s="106"/>
      <c r="U9" s="106"/>
      <c r="V9" s="106"/>
      <c r="W9" s="105">
        <f t="shared" si="6"/>
        <v>0</v>
      </c>
      <c r="X9" s="5"/>
      <c r="Y9" s="5"/>
      <c r="Z9" s="5"/>
      <c r="AA9" s="9">
        <f t="shared" si="7"/>
        <v>0</v>
      </c>
      <c r="AB9" s="67"/>
      <c r="AC9" s="67"/>
      <c r="AD9" s="67"/>
      <c r="AE9" s="65">
        <f t="shared" si="8"/>
        <v>0</v>
      </c>
      <c r="AF9" s="5"/>
      <c r="AG9" s="5"/>
      <c r="AH9" s="5"/>
      <c r="AI9" s="9">
        <f t="shared" si="9"/>
        <v>0</v>
      </c>
      <c r="AJ9" s="111"/>
      <c r="AK9" s="111"/>
      <c r="AL9" s="111"/>
      <c r="AM9" s="110">
        <f t="shared" si="10"/>
        <v>0</v>
      </c>
      <c r="AN9" s="5"/>
      <c r="AO9" s="5"/>
      <c r="AP9" s="5"/>
      <c r="AQ9" s="9">
        <f t="shared" si="11"/>
        <v>0</v>
      </c>
      <c r="AR9" s="108">
        <f t="shared" si="12"/>
        <v>0</v>
      </c>
      <c r="AS9" s="108">
        <f t="shared" si="13"/>
        <v>0</v>
      </c>
      <c r="AT9" s="108">
        <f t="shared" si="14"/>
        <v>0</v>
      </c>
      <c r="AU9" s="108">
        <f t="shared" si="15"/>
        <v>0</v>
      </c>
      <c r="AV9" s="5"/>
      <c r="AW9" s="25">
        <f t="shared" si="1"/>
        <v>100</v>
      </c>
    </row>
    <row r="10" spans="1:49" ht="46.5" customHeight="1" x14ac:dyDescent="0.25">
      <c r="A10" s="5">
        <v>8</v>
      </c>
      <c r="B10" s="5"/>
      <c r="C10" s="5"/>
      <c r="D10" s="99"/>
      <c r="E10" s="99"/>
      <c r="F10" s="99"/>
      <c r="G10" s="98">
        <f t="shared" si="2"/>
        <v>0</v>
      </c>
      <c r="H10" s="5"/>
      <c r="I10" s="5"/>
      <c r="J10" s="5"/>
      <c r="K10" s="9">
        <f t="shared" si="3"/>
        <v>0</v>
      </c>
      <c r="L10" s="103"/>
      <c r="M10" s="103"/>
      <c r="N10" s="103"/>
      <c r="O10" s="102">
        <f t="shared" si="4"/>
        <v>0</v>
      </c>
      <c r="P10" s="5"/>
      <c r="Q10" s="5"/>
      <c r="R10" s="5"/>
      <c r="S10" s="9">
        <f t="shared" si="5"/>
        <v>0</v>
      </c>
      <c r="T10" s="106"/>
      <c r="U10" s="106"/>
      <c r="V10" s="106"/>
      <c r="W10" s="105">
        <f t="shared" si="6"/>
        <v>0</v>
      </c>
      <c r="X10" s="5"/>
      <c r="Y10" s="5"/>
      <c r="Z10" s="5"/>
      <c r="AA10" s="9">
        <f t="shared" si="7"/>
        <v>0</v>
      </c>
      <c r="AB10" s="67"/>
      <c r="AC10" s="67"/>
      <c r="AD10" s="67"/>
      <c r="AE10" s="65">
        <f t="shared" si="8"/>
        <v>0</v>
      </c>
      <c r="AF10" s="5"/>
      <c r="AG10" s="5"/>
      <c r="AH10" s="5"/>
      <c r="AI10" s="9">
        <f t="shared" si="9"/>
        <v>0</v>
      </c>
      <c r="AJ10" s="111"/>
      <c r="AK10" s="111"/>
      <c r="AL10" s="111"/>
      <c r="AM10" s="110">
        <f t="shared" si="10"/>
        <v>0</v>
      </c>
      <c r="AN10" s="5"/>
      <c r="AO10" s="5"/>
      <c r="AP10" s="5"/>
      <c r="AQ10" s="9">
        <f t="shared" si="11"/>
        <v>0</v>
      </c>
      <c r="AR10" s="108">
        <f t="shared" si="12"/>
        <v>0</v>
      </c>
      <c r="AS10" s="108">
        <f t="shared" si="13"/>
        <v>0</v>
      </c>
      <c r="AT10" s="108">
        <f t="shared" si="14"/>
        <v>0</v>
      </c>
      <c r="AU10" s="108">
        <f t="shared" si="15"/>
        <v>0</v>
      </c>
      <c r="AV10" s="5"/>
      <c r="AW10" s="25">
        <f t="shared" si="1"/>
        <v>100</v>
      </c>
    </row>
    <row r="11" spans="1:49" ht="46.5" customHeight="1" x14ac:dyDescent="0.25">
      <c r="A11" s="5">
        <v>9</v>
      </c>
      <c r="B11" s="5"/>
      <c r="C11" s="5"/>
      <c r="D11" s="99"/>
      <c r="E11" s="99"/>
      <c r="F11" s="99"/>
      <c r="G11" s="98">
        <f t="shared" si="2"/>
        <v>0</v>
      </c>
      <c r="H11" s="5"/>
      <c r="I11" s="5"/>
      <c r="J11" s="5"/>
      <c r="K11" s="9">
        <f t="shared" si="3"/>
        <v>0</v>
      </c>
      <c r="L11" s="103"/>
      <c r="M11" s="103"/>
      <c r="N11" s="103"/>
      <c r="O11" s="102">
        <f t="shared" si="4"/>
        <v>0</v>
      </c>
      <c r="P11" s="5"/>
      <c r="Q11" s="5"/>
      <c r="R11" s="5"/>
      <c r="S11" s="9">
        <f t="shared" si="5"/>
        <v>0</v>
      </c>
      <c r="T11" s="106"/>
      <c r="U11" s="106"/>
      <c r="V11" s="106"/>
      <c r="W11" s="105">
        <f t="shared" si="6"/>
        <v>0</v>
      </c>
      <c r="X11" s="5"/>
      <c r="Y11" s="5"/>
      <c r="Z11" s="5"/>
      <c r="AA11" s="9">
        <f t="shared" si="7"/>
        <v>0</v>
      </c>
      <c r="AB11" s="67"/>
      <c r="AC11" s="67"/>
      <c r="AD11" s="67"/>
      <c r="AE11" s="65">
        <f t="shared" si="8"/>
        <v>0</v>
      </c>
      <c r="AF11" s="5"/>
      <c r="AG11" s="5"/>
      <c r="AH11" s="5"/>
      <c r="AI11" s="9">
        <f t="shared" si="9"/>
        <v>0</v>
      </c>
      <c r="AJ11" s="111"/>
      <c r="AK11" s="111"/>
      <c r="AL11" s="111"/>
      <c r="AM11" s="110">
        <f t="shared" si="10"/>
        <v>0</v>
      </c>
      <c r="AN11" s="5"/>
      <c r="AO11" s="5"/>
      <c r="AP11" s="5"/>
      <c r="AQ11" s="9">
        <f t="shared" si="11"/>
        <v>0</v>
      </c>
      <c r="AR11" s="108">
        <f t="shared" si="12"/>
        <v>0</v>
      </c>
      <c r="AS11" s="108">
        <f t="shared" si="13"/>
        <v>0</v>
      </c>
      <c r="AT11" s="108">
        <f t="shared" si="14"/>
        <v>0</v>
      </c>
      <c r="AU11" s="108">
        <f t="shared" si="15"/>
        <v>0</v>
      </c>
      <c r="AV11" s="5"/>
      <c r="AW11" s="25">
        <f t="shared" si="1"/>
        <v>100</v>
      </c>
    </row>
    <row r="12" spans="1:49" ht="46.5" customHeight="1" x14ac:dyDescent="0.25">
      <c r="A12" s="5">
        <v>10</v>
      </c>
      <c r="B12" s="5"/>
      <c r="C12" s="5"/>
      <c r="D12" s="99"/>
      <c r="E12" s="99"/>
      <c r="F12" s="99"/>
      <c r="G12" s="98">
        <f t="shared" si="2"/>
        <v>0</v>
      </c>
      <c r="H12" s="5"/>
      <c r="I12" s="5"/>
      <c r="J12" s="5"/>
      <c r="K12" s="9">
        <f t="shared" si="3"/>
        <v>0</v>
      </c>
      <c r="L12" s="103"/>
      <c r="M12" s="103"/>
      <c r="N12" s="103"/>
      <c r="O12" s="102">
        <f t="shared" si="4"/>
        <v>0</v>
      </c>
      <c r="P12" s="5"/>
      <c r="Q12" s="5"/>
      <c r="R12" s="5"/>
      <c r="S12" s="9">
        <f t="shared" si="5"/>
        <v>0</v>
      </c>
      <c r="T12" s="106"/>
      <c r="U12" s="106"/>
      <c r="V12" s="106"/>
      <c r="W12" s="105">
        <f t="shared" si="6"/>
        <v>0</v>
      </c>
      <c r="X12" s="5"/>
      <c r="Y12" s="5"/>
      <c r="Z12" s="5"/>
      <c r="AA12" s="9">
        <f t="shared" si="7"/>
        <v>0</v>
      </c>
      <c r="AB12" s="67"/>
      <c r="AC12" s="67"/>
      <c r="AD12" s="67"/>
      <c r="AE12" s="65">
        <f t="shared" si="8"/>
        <v>0</v>
      </c>
      <c r="AF12" s="5"/>
      <c r="AG12" s="5"/>
      <c r="AH12" s="5"/>
      <c r="AI12" s="9">
        <f t="shared" si="9"/>
        <v>0</v>
      </c>
      <c r="AJ12" s="111"/>
      <c r="AK12" s="111"/>
      <c r="AL12" s="111"/>
      <c r="AM12" s="110">
        <f t="shared" si="10"/>
        <v>0</v>
      </c>
      <c r="AN12" s="5"/>
      <c r="AO12" s="5"/>
      <c r="AP12" s="5"/>
      <c r="AQ12" s="9">
        <f t="shared" si="11"/>
        <v>0</v>
      </c>
      <c r="AR12" s="108">
        <f t="shared" si="12"/>
        <v>0</v>
      </c>
      <c r="AS12" s="108">
        <f t="shared" si="13"/>
        <v>0</v>
      </c>
      <c r="AT12" s="108">
        <f t="shared" si="14"/>
        <v>0</v>
      </c>
      <c r="AU12" s="108">
        <f t="shared" si="15"/>
        <v>0</v>
      </c>
      <c r="AV12" s="5"/>
      <c r="AW12" s="25">
        <f t="shared" si="1"/>
        <v>100</v>
      </c>
    </row>
    <row r="13" spans="1:49" ht="46.5" customHeight="1" x14ac:dyDescent="0.25">
      <c r="A13" s="5">
        <v>11</v>
      </c>
      <c r="B13" s="5"/>
      <c r="C13" s="5"/>
      <c r="D13" s="99"/>
      <c r="E13" s="99"/>
      <c r="F13" s="99"/>
      <c r="G13" s="98">
        <f t="shared" si="2"/>
        <v>0</v>
      </c>
      <c r="H13" s="5"/>
      <c r="I13" s="5"/>
      <c r="J13" s="5"/>
      <c r="K13" s="9">
        <f t="shared" si="3"/>
        <v>0</v>
      </c>
      <c r="L13" s="103"/>
      <c r="M13" s="103"/>
      <c r="N13" s="103"/>
      <c r="O13" s="102">
        <f t="shared" si="4"/>
        <v>0</v>
      </c>
      <c r="P13" s="5"/>
      <c r="Q13" s="5"/>
      <c r="R13" s="5"/>
      <c r="S13" s="9">
        <f t="shared" si="5"/>
        <v>0</v>
      </c>
      <c r="T13" s="106"/>
      <c r="U13" s="106"/>
      <c r="V13" s="106"/>
      <c r="W13" s="105">
        <f t="shared" si="6"/>
        <v>0</v>
      </c>
      <c r="X13" s="5"/>
      <c r="Y13" s="5"/>
      <c r="Z13" s="5"/>
      <c r="AA13" s="9">
        <f t="shared" si="7"/>
        <v>0</v>
      </c>
      <c r="AB13" s="67"/>
      <c r="AC13" s="67"/>
      <c r="AD13" s="67"/>
      <c r="AE13" s="65">
        <f t="shared" si="8"/>
        <v>0</v>
      </c>
      <c r="AF13" s="5"/>
      <c r="AG13" s="5"/>
      <c r="AH13" s="5"/>
      <c r="AI13" s="9">
        <f t="shared" si="9"/>
        <v>0</v>
      </c>
      <c r="AJ13" s="111"/>
      <c r="AK13" s="111"/>
      <c r="AL13" s="111"/>
      <c r="AM13" s="110">
        <f t="shared" si="10"/>
        <v>0</v>
      </c>
      <c r="AN13" s="5"/>
      <c r="AO13" s="5"/>
      <c r="AP13" s="5"/>
      <c r="AQ13" s="9">
        <f t="shared" si="11"/>
        <v>0</v>
      </c>
      <c r="AR13" s="108">
        <f t="shared" si="12"/>
        <v>0</v>
      </c>
      <c r="AS13" s="108">
        <f t="shared" si="13"/>
        <v>0</v>
      </c>
      <c r="AT13" s="108">
        <f t="shared" si="14"/>
        <v>0</v>
      </c>
      <c r="AU13" s="108">
        <f t="shared" si="15"/>
        <v>0</v>
      </c>
      <c r="AV13" s="5"/>
      <c r="AW13" s="25">
        <f t="shared" si="1"/>
        <v>100</v>
      </c>
    </row>
    <row r="14" spans="1:49" ht="46.5" customHeight="1" x14ac:dyDescent="0.25">
      <c r="A14" s="5">
        <v>12</v>
      </c>
      <c r="B14" s="5"/>
      <c r="C14" s="5"/>
      <c r="D14" s="99"/>
      <c r="E14" s="99"/>
      <c r="F14" s="99"/>
      <c r="G14" s="98">
        <f t="shared" si="2"/>
        <v>0</v>
      </c>
      <c r="H14" s="5"/>
      <c r="I14" s="5"/>
      <c r="J14" s="5"/>
      <c r="K14" s="9">
        <f t="shared" si="3"/>
        <v>0</v>
      </c>
      <c r="L14" s="103"/>
      <c r="M14" s="103"/>
      <c r="N14" s="103"/>
      <c r="O14" s="102">
        <f t="shared" si="4"/>
        <v>0</v>
      </c>
      <c r="P14" s="5"/>
      <c r="Q14" s="5"/>
      <c r="R14" s="5"/>
      <c r="S14" s="9">
        <f t="shared" si="5"/>
        <v>0</v>
      </c>
      <c r="T14" s="106"/>
      <c r="U14" s="106"/>
      <c r="V14" s="106"/>
      <c r="W14" s="105">
        <f t="shared" si="6"/>
        <v>0</v>
      </c>
      <c r="X14" s="5"/>
      <c r="Y14" s="5"/>
      <c r="Z14" s="5"/>
      <c r="AA14" s="9">
        <f t="shared" si="7"/>
        <v>0</v>
      </c>
      <c r="AB14" s="67"/>
      <c r="AC14" s="67"/>
      <c r="AD14" s="67"/>
      <c r="AE14" s="65">
        <f t="shared" si="8"/>
        <v>0</v>
      </c>
      <c r="AF14" s="5"/>
      <c r="AG14" s="5"/>
      <c r="AH14" s="5"/>
      <c r="AI14" s="9">
        <f t="shared" si="9"/>
        <v>0</v>
      </c>
      <c r="AJ14" s="111"/>
      <c r="AK14" s="111"/>
      <c r="AL14" s="111"/>
      <c r="AM14" s="110">
        <f t="shared" si="10"/>
        <v>0</v>
      </c>
      <c r="AN14" s="5"/>
      <c r="AO14" s="5"/>
      <c r="AP14" s="5"/>
      <c r="AQ14" s="9">
        <f t="shared" si="11"/>
        <v>0</v>
      </c>
      <c r="AR14" s="108">
        <f t="shared" si="12"/>
        <v>0</v>
      </c>
      <c r="AS14" s="108">
        <f t="shared" si="13"/>
        <v>0</v>
      </c>
      <c r="AT14" s="108">
        <f t="shared" si="14"/>
        <v>0</v>
      </c>
      <c r="AU14" s="108">
        <f t="shared" si="15"/>
        <v>0</v>
      </c>
      <c r="AV14" s="5"/>
      <c r="AW14" s="25">
        <f t="shared" si="1"/>
        <v>100</v>
      </c>
    </row>
    <row r="15" spans="1:49" ht="46.5" customHeight="1" x14ac:dyDescent="0.25">
      <c r="A15" s="5">
        <v>13</v>
      </c>
      <c r="B15" s="5"/>
      <c r="C15" s="5"/>
      <c r="D15" s="99"/>
      <c r="E15" s="99"/>
      <c r="F15" s="99"/>
      <c r="G15" s="98">
        <f t="shared" si="2"/>
        <v>0</v>
      </c>
      <c r="H15" s="5"/>
      <c r="I15" s="5"/>
      <c r="J15" s="5"/>
      <c r="K15" s="9">
        <f t="shared" si="3"/>
        <v>0</v>
      </c>
      <c r="L15" s="103"/>
      <c r="M15" s="103"/>
      <c r="N15" s="103"/>
      <c r="O15" s="102">
        <f t="shared" si="4"/>
        <v>0</v>
      </c>
      <c r="P15" s="5"/>
      <c r="Q15" s="5"/>
      <c r="R15" s="5"/>
      <c r="S15" s="9">
        <f t="shared" si="5"/>
        <v>0</v>
      </c>
      <c r="T15" s="106"/>
      <c r="U15" s="106"/>
      <c r="V15" s="106"/>
      <c r="W15" s="105">
        <f t="shared" si="6"/>
        <v>0</v>
      </c>
      <c r="X15" s="5"/>
      <c r="Y15" s="5"/>
      <c r="Z15" s="5"/>
      <c r="AA15" s="9">
        <f t="shared" si="7"/>
        <v>0</v>
      </c>
      <c r="AB15" s="67"/>
      <c r="AC15" s="67"/>
      <c r="AD15" s="67"/>
      <c r="AE15" s="65">
        <f t="shared" si="8"/>
        <v>0</v>
      </c>
      <c r="AF15" s="5"/>
      <c r="AG15" s="5"/>
      <c r="AH15" s="5"/>
      <c r="AI15" s="9">
        <f t="shared" si="9"/>
        <v>0</v>
      </c>
      <c r="AJ15" s="111"/>
      <c r="AK15" s="111"/>
      <c r="AL15" s="111"/>
      <c r="AM15" s="110">
        <f t="shared" si="10"/>
        <v>0</v>
      </c>
      <c r="AN15" s="5"/>
      <c r="AO15" s="5"/>
      <c r="AP15" s="5"/>
      <c r="AQ15" s="9">
        <f t="shared" si="11"/>
        <v>0</v>
      </c>
      <c r="AR15" s="108">
        <f t="shared" si="12"/>
        <v>0</v>
      </c>
      <c r="AS15" s="108">
        <f t="shared" si="13"/>
        <v>0</v>
      </c>
      <c r="AT15" s="108">
        <f t="shared" si="14"/>
        <v>0</v>
      </c>
      <c r="AU15" s="108">
        <f t="shared" si="15"/>
        <v>0</v>
      </c>
      <c r="AV15" s="5"/>
      <c r="AW15" s="25">
        <f t="shared" si="1"/>
        <v>100</v>
      </c>
    </row>
    <row r="16" spans="1:49" ht="46.5" customHeight="1" x14ac:dyDescent="0.25">
      <c r="A16" s="5">
        <v>14</v>
      </c>
      <c r="B16" s="5"/>
      <c r="C16" s="5"/>
      <c r="D16" s="99"/>
      <c r="E16" s="99"/>
      <c r="F16" s="99"/>
      <c r="G16" s="98">
        <f t="shared" si="2"/>
        <v>0</v>
      </c>
      <c r="H16" s="5"/>
      <c r="I16" s="5"/>
      <c r="J16" s="5"/>
      <c r="K16" s="9">
        <f t="shared" si="3"/>
        <v>0</v>
      </c>
      <c r="L16" s="103"/>
      <c r="M16" s="103"/>
      <c r="N16" s="103"/>
      <c r="O16" s="102">
        <f t="shared" si="4"/>
        <v>0</v>
      </c>
      <c r="P16" s="5"/>
      <c r="Q16" s="5"/>
      <c r="R16" s="5"/>
      <c r="S16" s="9">
        <f t="shared" si="5"/>
        <v>0</v>
      </c>
      <c r="T16" s="106"/>
      <c r="U16" s="106"/>
      <c r="V16" s="106"/>
      <c r="W16" s="105">
        <f t="shared" si="6"/>
        <v>0</v>
      </c>
      <c r="X16" s="5"/>
      <c r="Y16" s="5"/>
      <c r="Z16" s="5"/>
      <c r="AA16" s="9">
        <f t="shared" si="7"/>
        <v>0</v>
      </c>
      <c r="AB16" s="67"/>
      <c r="AC16" s="67"/>
      <c r="AD16" s="67"/>
      <c r="AE16" s="65">
        <f t="shared" si="8"/>
        <v>0</v>
      </c>
      <c r="AF16" s="5"/>
      <c r="AG16" s="5"/>
      <c r="AH16" s="5"/>
      <c r="AI16" s="9">
        <f t="shared" si="9"/>
        <v>0</v>
      </c>
      <c r="AJ16" s="111"/>
      <c r="AK16" s="111"/>
      <c r="AL16" s="111"/>
      <c r="AM16" s="110">
        <f t="shared" si="10"/>
        <v>0</v>
      </c>
      <c r="AN16" s="5"/>
      <c r="AO16" s="5"/>
      <c r="AP16" s="5"/>
      <c r="AQ16" s="9">
        <f t="shared" si="11"/>
        <v>0</v>
      </c>
      <c r="AR16" s="108">
        <f t="shared" si="12"/>
        <v>0</v>
      </c>
      <c r="AS16" s="108">
        <f t="shared" si="13"/>
        <v>0</v>
      </c>
      <c r="AT16" s="108">
        <f t="shared" si="14"/>
        <v>0</v>
      </c>
      <c r="AU16" s="108">
        <f t="shared" si="15"/>
        <v>0</v>
      </c>
      <c r="AV16" s="5"/>
      <c r="AW16" s="25">
        <f t="shared" si="1"/>
        <v>100</v>
      </c>
    </row>
    <row r="17" spans="1:49" ht="46.5" customHeight="1" x14ac:dyDescent="0.25">
      <c r="A17" s="5">
        <v>15</v>
      </c>
      <c r="B17" s="5"/>
      <c r="C17" s="5"/>
      <c r="D17" s="99"/>
      <c r="E17" s="99"/>
      <c r="F17" s="99"/>
      <c r="G17" s="98">
        <f t="shared" si="2"/>
        <v>0</v>
      </c>
      <c r="H17" s="5"/>
      <c r="I17" s="5"/>
      <c r="J17" s="5"/>
      <c r="K17" s="9">
        <f t="shared" si="3"/>
        <v>0</v>
      </c>
      <c r="L17" s="103"/>
      <c r="M17" s="103"/>
      <c r="N17" s="103"/>
      <c r="O17" s="102">
        <f t="shared" si="4"/>
        <v>0</v>
      </c>
      <c r="P17" s="5"/>
      <c r="Q17" s="5"/>
      <c r="R17" s="5"/>
      <c r="S17" s="9">
        <f t="shared" si="5"/>
        <v>0</v>
      </c>
      <c r="T17" s="106"/>
      <c r="U17" s="106"/>
      <c r="V17" s="106"/>
      <c r="W17" s="105">
        <f t="shared" si="6"/>
        <v>0</v>
      </c>
      <c r="X17" s="5"/>
      <c r="Y17" s="5"/>
      <c r="Z17" s="5"/>
      <c r="AA17" s="9">
        <f t="shared" si="7"/>
        <v>0</v>
      </c>
      <c r="AB17" s="67"/>
      <c r="AC17" s="67"/>
      <c r="AD17" s="67"/>
      <c r="AE17" s="65">
        <f t="shared" si="8"/>
        <v>0</v>
      </c>
      <c r="AF17" s="5"/>
      <c r="AG17" s="5"/>
      <c r="AH17" s="5"/>
      <c r="AI17" s="9">
        <f t="shared" si="9"/>
        <v>0</v>
      </c>
      <c r="AJ17" s="111"/>
      <c r="AK17" s="111"/>
      <c r="AL17" s="111"/>
      <c r="AM17" s="110">
        <f t="shared" si="10"/>
        <v>0</v>
      </c>
      <c r="AN17" s="5"/>
      <c r="AO17" s="5"/>
      <c r="AP17" s="5"/>
      <c r="AQ17" s="9">
        <f t="shared" si="11"/>
        <v>0</v>
      </c>
      <c r="AR17" s="108">
        <f t="shared" si="12"/>
        <v>0</v>
      </c>
      <c r="AS17" s="108">
        <f t="shared" si="13"/>
        <v>0</v>
      </c>
      <c r="AT17" s="108">
        <f t="shared" si="14"/>
        <v>0</v>
      </c>
      <c r="AU17" s="108">
        <f t="shared" si="15"/>
        <v>0</v>
      </c>
      <c r="AV17" s="5"/>
      <c r="AW17" s="25">
        <f t="shared" si="1"/>
        <v>100</v>
      </c>
    </row>
    <row r="18" spans="1:49" ht="46.5" customHeight="1" x14ac:dyDescent="0.25">
      <c r="A18" s="5">
        <v>16</v>
      </c>
      <c r="B18" s="5"/>
      <c r="C18" s="5"/>
      <c r="D18" s="99"/>
      <c r="E18" s="99"/>
      <c r="F18" s="99"/>
      <c r="G18" s="98">
        <f t="shared" si="2"/>
        <v>0</v>
      </c>
      <c r="H18" s="5"/>
      <c r="I18" s="5"/>
      <c r="J18" s="5"/>
      <c r="K18" s="9">
        <f t="shared" si="3"/>
        <v>0</v>
      </c>
      <c r="L18" s="103"/>
      <c r="M18" s="103"/>
      <c r="N18" s="103"/>
      <c r="O18" s="102">
        <f t="shared" si="4"/>
        <v>0</v>
      </c>
      <c r="P18" s="5"/>
      <c r="Q18" s="5"/>
      <c r="R18" s="5"/>
      <c r="S18" s="9">
        <f t="shared" si="5"/>
        <v>0</v>
      </c>
      <c r="T18" s="106"/>
      <c r="U18" s="106"/>
      <c r="V18" s="106"/>
      <c r="W18" s="105">
        <f t="shared" si="6"/>
        <v>0</v>
      </c>
      <c r="X18" s="5"/>
      <c r="Y18" s="5"/>
      <c r="Z18" s="5"/>
      <c r="AA18" s="9">
        <f t="shared" si="7"/>
        <v>0</v>
      </c>
      <c r="AB18" s="67"/>
      <c r="AC18" s="67"/>
      <c r="AD18" s="67"/>
      <c r="AE18" s="65">
        <f t="shared" si="8"/>
        <v>0</v>
      </c>
      <c r="AF18" s="5"/>
      <c r="AG18" s="5"/>
      <c r="AH18" s="5"/>
      <c r="AI18" s="9">
        <f t="shared" si="9"/>
        <v>0</v>
      </c>
      <c r="AJ18" s="111"/>
      <c r="AK18" s="111"/>
      <c r="AL18" s="111"/>
      <c r="AM18" s="110">
        <f t="shared" si="10"/>
        <v>0</v>
      </c>
      <c r="AN18" s="5"/>
      <c r="AO18" s="5"/>
      <c r="AP18" s="5"/>
      <c r="AQ18" s="9">
        <f t="shared" si="11"/>
        <v>0</v>
      </c>
      <c r="AR18" s="108">
        <f t="shared" si="12"/>
        <v>0</v>
      </c>
      <c r="AS18" s="108">
        <f t="shared" si="13"/>
        <v>0</v>
      </c>
      <c r="AT18" s="108">
        <f t="shared" si="14"/>
        <v>0</v>
      </c>
      <c r="AU18" s="108">
        <f t="shared" si="15"/>
        <v>0</v>
      </c>
      <c r="AV18" s="5"/>
      <c r="AW18" s="25">
        <f t="shared" si="1"/>
        <v>100</v>
      </c>
    </row>
    <row r="19" spans="1:49" ht="46.5" customHeight="1" x14ac:dyDescent="0.25">
      <c r="A19" s="5">
        <v>17</v>
      </c>
      <c r="B19" s="5"/>
      <c r="C19" s="5"/>
      <c r="D19" s="99"/>
      <c r="E19" s="99"/>
      <c r="F19" s="99"/>
      <c r="G19" s="98">
        <f t="shared" si="2"/>
        <v>0</v>
      </c>
      <c r="H19" s="5"/>
      <c r="I19" s="5"/>
      <c r="J19" s="5"/>
      <c r="K19" s="9">
        <f t="shared" si="3"/>
        <v>0</v>
      </c>
      <c r="L19" s="103"/>
      <c r="M19" s="103"/>
      <c r="N19" s="103"/>
      <c r="O19" s="102">
        <f t="shared" si="4"/>
        <v>0</v>
      </c>
      <c r="P19" s="5"/>
      <c r="Q19" s="5"/>
      <c r="R19" s="5"/>
      <c r="S19" s="9">
        <f t="shared" si="5"/>
        <v>0</v>
      </c>
      <c r="T19" s="106"/>
      <c r="U19" s="106"/>
      <c r="V19" s="106"/>
      <c r="W19" s="105">
        <f t="shared" si="6"/>
        <v>0</v>
      </c>
      <c r="X19" s="5"/>
      <c r="Y19" s="5"/>
      <c r="Z19" s="5"/>
      <c r="AA19" s="9">
        <f t="shared" si="7"/>
        <v>0</v>
      </c>
      <c r="AB19" s="67"/>
      <c r="AC19" s="67"/>
      <c r="AD19" s="67"/>
      <c r="AE19" s="65">
        <f t="shared" si="8"/>
        <v>0</v>
      </c>
      <c r="AF19" s="5"/>
      <c r="AG19" s="5"/>
      <c r="AH19" s="5"/>
      <c r="AI19" s="9">
        <f t="shared" si="9"/>
        <v>0</v>
      </c>
      <c r="AJ19" s="111"/>
      <c r="AK19" s="111"/>
      <c r="AL19" s="111"/>
      <c r="AM19" s="110">
        <f t="shared" si="10"/>
        <v>0</v>
      </c>
      <c r="AN19" s="5"/>
      <c r="AO19" s="5"/>
      <c r="AP19" s="5"/>
      <c r="AQ19" s="9">
        <f t="shared" si="11"/>
        <v>0</v>
      </c>
      <c r="AR19" s="108">
        <f t="shared" si="12"/>
        <v>0</v>
      </c>
      <c r="AS19" s="108">
        <f t="shared" si="13"/>
        <v>0</v>
      </c>
      <c r="AT19" s="108">
        <f t="shared" si="14"/>
        <v>0</v>
      </c>
      <c r="AU19" s="108">
        <f t="shared" si="15"/>
        <v>0</v>
      </c>
      <c r="AV19" s="5"/>
      <c r="AW19" s="25">
        <f t="shared" si="1"/>
        <v>100</v>
      </c>
    </row>
    <row r="20" spans="1:49" ht="46.5" customHeight="1" x14ac:dyDescent="0.25">
      <c r="A20" s="5">
        <v>18</v>
      </c>
      <c r="B20" s="5"/>
      <c r="C20" s="5"/>
      <c r="D20" s="99"/>
      <c r="E20" s="99"/>
      <c r="F20" s="99"/>
      <c r="G20" s="98">
        <f t="shared" si="2"/>
        <v>0</v>
      </c>
      <c r="H20" s="5"/>
      <c r="I20" s="5"/>
      <c r="J20" s="5"/>
      <c r="K20" s="9">
        <f t="shared" si="3"/>
        <v>0</v>
      </c>
      <c r="L20" s="103"/>
      <c r="M20" s="103"/>
      <c r="N20" s="103"/>
      <c r="O20" s="102">
        <f t="shared" si="4"/>
        <v>0</v>
      </c>
      <c r="P20" s="5"/>
      <c r="Q20" s="5"/>
      <c r="R20" s="5"/>
      <c r="S20" s="9">
        <f t="shared" si="5"/>
        <v>0</v>
      </c>
      <c r="T20" s="106"/>
      <c r="U20" s="106"/>
      <c r="V20" s="106"/>
      <c r="W20" s="105">
        <f t="shared" si="6"/>
        <v>0</v>
      </c>
      <c r="X20" s="5"/>
      <c r="Y20" s="5"/>
      <c r="Z20" s="5"/>
      <c r="AA20" s="9">
        <f t="shared" si="7"/>
        <v>0</v>
      </c>
      <c r="AB20" s="67"/>
      <c r="AC20" s="67"/>
      <c r="AD20" s="67"/>
      <c r="AE20" s="65">
        <f t="shared" si="8"/>
        <v>0</v>
      </c>
      <c r="AF20" s="5"/>
      <c r="AG20" s="5"/>
      <c r="AH20" s="5"/>
      <c r="AI20" s="9">
        <f t="shared" si="9"/>
        <v>0</v>
      </c>
      <c r="AJ20" s="111"/>
      <c r="AK20" s="111"/>
      <c r="AL20" s="111"/>
      <c r="AM20" s="110">
        <f t="shared" si="10"/>
        <v>0</v>
      </c>
      <c r="AN20" s="5"/>
      <c r="AO20" s="5"/>
      <c r="AP20" s="5"/>
      <c r="AQ20" s="9">
        <f t="shared" si="11"/>
        <v>0</v>
      </c>
      <c r="AR20" s="108">
        <f t="shared" si="12"/>
        <v>0</v>
      </c>
      <c r="AS20" s="108">
        <f t="shared" si="13"/>
        <v>0</v>
      </c>
      <c r="AT20" s="108">
        <f t="shared" si="14"/>
        <v>0</v>
      </c>
      <c r="AU20" s="108">
        <f t="shared" si="15"/>
        <v>0</v>
      </c>
      <c r="AV20" s="5"/>
      <c r="AW20" s="25">
        <f t="shared" si="1"/>
        <v>100</v>
      </c>
    </row>
    <row r="21" spans="1:49" ht="46.5" customHeight="1" x14ac:dyDescent="0.25">
      <c r="A21" s="5">
        <v>19</v>
      </c>
      <c r="B21" s="5"/>
      <c r="C21" s="5"/>
      <c r="D21" s="99"/>
      <c r="E21" s="99"/>
      <c r="F21" s="99"/>
      <c r="G21" s="98">
        <f t="shared" si="2"/>
        <v>0</v>
      </c>
      <c r="H21" s="5"/>
      <c r="I21" s="5"/>
      <c r="J21" s="5"/>
      <c r="K21" s="9">
        <f t="shared" si="3"/>
        <v>0</v>
      </c>
      <c r="L21" s="103"/>
      <c r="M21" s="103"/>
      <c r="N21" s="103"/>
      <c r="O21" s="102">
        <f t="shared" si="4"/>
        <v>0</v>
      </c>
      <c r="P21" s="5"/>
      <c r="Q21" s="5"/>
      <c r="R21" s="5"/>
      <c r="S21" s="9">
        <f t="shared" si="5"/>
        <v>0</v>
      </c>
      <c r="T21" s="106"/>
      <c r="U21" s="106"/>
      <c r="V21" s="106"/>
      <c r="W21" s="105">
        <f t="shared" si="6"/>
        <v>0</v>
      </c>
      <c r="X21" s="5"/>
      <c r="Y21" s="5"/>
      <c r="Z21" s="5"/>
      <c r="AA21" s="9">
        <f t="shared" si="7"/>
        <v>0</v>
      </c>
      <c r="AB21" s="67"/>
      <c r="AC21" s="67"/>
      <c r="AD21" s="67"/>
      <c r="AE21" s="65">
        <f t="shared" si="8"/>
        <v>0</v>
      </c>
      <c r="AF21" s="5"/>
      <c r="AG21" s="5"/>
      <c r="AH21" s="5"/>
      <c r="AI21" s="9">
        <f t="shared" si="9"/>
        <v>0</v>
      </c>
      <c r="AJ21" s="111"/>
      <c r="AK21" s="111"/>
      <c r="AL21" s="111"/>
      <c r="AM21" s="110">
        <f t="shared" si="10"/>
        <v>0</v>
      </c>
      <c r="AN21" s="5"/>
      <c r="AO21" s="5"/>
      <c r="AP21" s="5"/>
      <c r="AQ21" s="9">
        <f t="shared" si="11"/>
        <v>0</v>
      </c>
      <c r="AR21" s="108">
        <f t="shared" si="12"/>
        <v>0</v>
      </c>
      <c r="AS21" s="108">
        <f t="shared" si="13"/>
        <v>0</v>
      </c>
      <c r="AT21" s="108">
        <f t="shared" si="14"/>
        <v>0</v>
      </c>
      <c r="AU21" s="108">
        <f t="shared" si="15"/>
        <v>0</v>
      </c>
      <c r="AV21" s="5"/>
      <c r="AW21" s="25">
        <f t="shared" si="1"/>
        <v>100</v>
      </c>
    </row>
    <row r="22" spans="1:49" ht="46.5" customHeight="1" x14ac:dyDescent="0.25">
      <c r="A22" s="5">
        <v>20</v>
      </c>
      <c r="B22" s="5"/>
      <c r="C22" s="5"/>
      <c r="D22" s="99"/>
      <c r="E22" s="99"/>
      <c r="F22" s="99"/>
      <c r="G22" s="98">
        <f t="shared" si="2"/>
        <v>0</v>
      </c>
      <c r="H22" s="5"/>
      <c r="I22" s="5"/>
      <c r="J22" s="5"/>
      <c r="K22" s="9">
        <f t="shared" si="3"/>
        <v>0</v>
      </c>
      <c r="L22" s="103"/>
      <c r="M22" s="103"/>
      <c r="N22" s="103"/>
      <c r="O22" s="102">
        <f t="shared" si="4"/>
        <v>0</v>
      </c>
      <c r="P22" s="5"/>
      <c r="Q22" s="5"/>
      <c r="R22" s="5"/>
      <c r="S22" s="9">
        <f t="shared" si="5"/>
        <v>0</v>
      </c>
      <c r="T22" s="106"/>
      <c r="U22" s="106"/>
      <c r="V22" s="106"/>
      <c r="W22" s="105">
        <f t="shared" si="6"/>
        <v>0</v>
      </c>
      <c r="X22" s="5"/>
      <c r="Y22" s="5"/>
      <c r="Z22" s="5"/>
      <c r="AA22" s="9">
        <f t="shared" si="7"/>
        <v>0</v>
      </c>
      <c r="AB22" s="67"/>
      <c r="AC22" s="67"/>
      <c r="AD22" s="67"/>
      <c r="AE22" s="65">
        <f t="shared" si="8"/>
        <v>0</v>
      </c>
      <c r="AF22" s="5"/>
      <c r="AG22" s="5"/>
      <c r="AH22" s="5"/>
      <c r="AI22" s="9">
        <f t="shared" si="9"/>
        <v>0</v>
      </c>
      <c r="AJ22" s="111"/>
      <c r="AK22" s="111"/>
      <c r="AL22" s="111"/>
      <c r="AM22" s="110">
        <f t="shared" si="10"/>
        <v>0</v>
      </c>
      <c r="AN22" s="5"/>
      <c r="AO22" s="5"/>
      <c r="AP22" s="5"/>
      <c r="AQ22" s="9">
        <f t="shared" si="11"/>
        <v>0</v>
      </c>
      <c r="AR22" s="108">
        <f t="shared" si="12"/>
        <v>0</v>
      </c>
      <c r="AS22" s="108">
        <f t="shared" si="13"/>
        <v>0</v>
      </c>
      <c r="AT22" s="108">
        <f t="shared" si="14"/>
        <v>0</v>
      </c>
      <c r="AU22" s="108">
        <f t="shared" si="15"/>
        <v>0</v>
      </c>
      <c r="AV22" s="5"/>
      <c r="AW22" s="25">
        <f t="shared" si="1"/>
        <v>100</v>
      </c>
    </row>
    <row r="23" spans="1:49" ht="46.5" customHeight="1" x14ac:dyDescent="0.25">
      <c r="A23" s="5">
        <v>21</v>
      </c>
      <c r="B23" s="5"/>
      <c r="C23" s="5"/>
      <c r="D23" s="99"/>
      <c r="E23" s="99"/>
      <c r="F23" s="99"/>
      <c r="G23" s="98">
        <f t="shared" si="2"/>
        <v>0</v>
      </c>
      <c r="H23" s="5"/>
      <c r="I23" s="5"/>
      <c r="J23" s="5"/>
      <c r="K23" s="9">
        <f t="shared" si="3"/>
        <v>0</v>
      </c>
      <c r="L23" s="103"/>
      <c r="M23" s="103"/>
      <c r="N23" s="103"/>
      <c r="O23" s="102">
        <f t="shared" si="4"/>
        <v>0</v>
      </c>
      <c r="P23" s="5"/>
      <c r="Q23" s="5"/>
      <c r="R23" s="5"/>
      <c r="S23" s="9">
        <f t="shared" si="5"/>
        <v>0</v>
      </c>
      <c r="T23" s="106"/>
      <c r="U23" s="106"/>
      <c r="V23" s="106"/>
      <c r="W23" s="105">
        <f t="shared" si="6"/>
        <v>0</v>
      </c>
      <c r="X23" s="5"/>
      <c r="Y23" s="5"/>
      <c r="Z23" s="5"/>
      <c r="AA23" s="9">
        <f t="shared" si="7"/>
        <v>0</v>
      </c>
      <c r="AB23" s="67"/>
      <c r="AC23" s="67"/>
      <c r="AD23" s="67"/>
      <c r="AE23" s="65">
        <f t="shared" si="8"/>
        <v>0</v>
      </c>
      <c r="AF23" s="5"/>
      <c r="AG23" s="5"/>
      <c r="AH23" s="5"/>
      <c r="AI23" s="9">
        <f t="shared" si="9"/>
        <v>0</v>
      </c>
      <c r="AJ23" s="111"/>
      <c r="AK23" s="111"/>
      <c r="AL23" s="111"/>
      <c r="AM23" s="110">
        <f t="shared" si="10"/>
        <v>0</v>
      </c>
      <c r="AN23" s="5"/>
      <c r="AO23" s="5"/>
      <c r="AP23" s="5"/>
      <c r="AQ23" s="9">
        <f t="shared" si="11"/>
        <v>0</v>
      </c>
      <c r="AR23" s="108">
        <f t="shared" si="12"/>
        <v>0</v>
      </c>
      <c r="AS23" s="108">
        <f t="shared" si="13"/>
        <v>0</v>
      </c>
      <c r="AT23" s="108">
        <f t="shared" si="14"/>
        <v>0</v>
      </c>
      <c r="AU23" s="108">
        <f t="shared" si="15"/>
        <v>0</v>
      </c>
      <c r="AV23" s="5"/>
      <c r="AW23" s="25">
        <f t="shared" si="1"/>
        <v>100</v>
      </c>
    </row>
    <row r="24" spans="1:49" ht="46.5" customHeight="1" x14ac:dyDescent="0.25">
      <c r="A24" s="5">
        <v>22</v>
      </c>
      <c r="B24" s="5"/>
      <c r="C24" s="5"/>
      <c r="D24" s="99"/>
      <c r="E24" s="99"/>
      <c r="F24" s="99"/>
      <c r="G24" s="98">
        <f t="shared" si="2"/>
        <v>0</v>
      </c>
      <c r="H24" s="5"/>
      <c r="I24" s="5"/>
      <c r="J24" s="5"/>
      <c r="K24" s="9">
        <f t="shared" si="3"/>
        <v>0</v>
      </c>
      <c r="L24" s="103"/>
      <c r="M24" s="103"/>
      <c r="N24" s="103"/>
      <c r="O24" s="102">
        <f t="shared" si="4"/>
        <v>0</v>
      </c>
      <c r="P24" s="5"/>
      <c r="Q24" s="5"/>
      <c r="R24" s="5"/>
      <c r="S24" s="9">
        <f t="shared" si="5"/>
        <v>0</v>
      </c>
      <c r="T24" s="106"/>
      <c r="U24" s="106"/>
      <c r="V24" s="106"/>
      <c r="W24" s="105">
        <f t="shared" si="6"/>
        <v>0</v>
      </c>
      <c r="X24" s="5"/>
      <c r="Y24" s="5"/>
      <c r="Z24" s="5"/>
      <c r="AA24" s="9">
        <f t="shared" si="7"/>
        <v>0</v>
      </c>
      <c r="AB24" s="67"/>
      <c r="AC24" s="67"/>
      <c r="AD24" s="67"/>
      <c r="AE24" s="65">
        <f t="shared" si="8"/>
        <v>0</v>
      </c>
      <c r="AF24" s="5"/>
      <c r="AG24" s="5"/>
      <c r="AH24" s="5"/>
      <c r="AI24" s="9">
        <f t="shared" si="9"/>
        <v>0</v>
      </c>
      <c r="AJ24" s="111"/>
      <c r="AK24" s="111"/>
      <c r="AL24" s="111"/>
      <c r="AM24" s="110">
        <f t="shared" si="10"/>
        <v>0</v>
      </c>
      <c r="AN24" s="5"/>
      <c r="AO24" s="5"/>
      <c r="AP24" s="5"/>
      <c r="AQ24" s="9">
        <f t="shared" si="11"/>
        <v>0</v>
      </c>
      <c r="AR24" s="108">
        <f t="shared" si="12"/>
        <v>0</v>
      </c>
      <c r="AS24" s="108">
        <f t="shared" si="13"/>
        <v>0</v>
      </c>
      <c r="AT24" s="108">
        <f t="shared" si="14"/>
        <v>0</v>
      </c>
      <c r="AU24" s="108">
        <f t="shared" si="15"/>
        <v>0</v>
      </c>
      <c r="AV24" s="5"/>
      <c r="AW24" s="25">
        <f t="shared" si="1"/>
        <v>100</v>
      </c>
    </row>
    <row r="25" spans="1:49" ht="46.5" customHeight="1" x14ac:dyDescent="0.25">
      <c r="A25" s="5">
        <v>23</v>
      </c>
      <c r="B25" s="5"/>
      <c r="C25" s="5"/>
      <c r="D25" s="99"/>
      <c r="E25" s="99"/>
      <c r="F25" s="99"/>
      <c r="G25" s="98">
        <f t="shared" si="2"/>
        <v>0</v>
      </c>
      <c r="H25" s="5"/>
      <c r="I25" s="5"/>
      <c r="J25" s="5"/>
      <c r="K25" s="9">
        <f t="shared" si="3"/>
        <v>0</v>
      </c>
      <c r="L25" s="103"/>
      <c r="M25" s="103"/>
      <c r="N25" s="103"/>
      <c r="O25" s="102">
        <f t="shared" si="4"/>
        <v>0</v>
      </c>
      <c r="P25" s="5"/>
      <c r="Q25" s="5"/>
      <c r="R25" s="5"/>
      <c r="S25" s="9">
        <f t="shared" si="5"/>
        <v>0</v>
      </c>
      <c r="T25" s="106"/>
      <c r="U25" s="106"/>
      <c r="V25" s="106"/>
      <c r="W25" s="105">
        <f t="shared" si="6"/>
        <v>0</v>
      </c>
      <c r="X25" s="5"/>
      <c r="Y25" s="5"/>
      <c r="Z25" s="5"/>
      <c r="AA25" s="9">
        <f t="shared" si="7"/>
        <v>0</v>
      </c>
      <c r="AB25" s="67"/>
      <c r="AC25" s="67"/>
      <c r="AD25" s="67"/>
      <c r="AE25" s="65">
        <f t="shared" si="8"/>
        <v>0</v>
      </c>
      <c r="AF25" s="5"/>
      <c r="AG25" s="5"/>
      <c r="AH25" s="5"/>
      <c r="AI25" s="9">
        <f t="shared" si="9"/>
        <v>0</v>
      </c>
      <c r="AJ25" s="111"/>
      <c r="AK25" s="111"/>
      <c r="AL25" s="111"/>
      <c r="AM25" s="110">
        <f t="shared" si="10"/>
        <v>0</v>
      </c>
      <c r="AN25" s="5"/>
      <c r="AO25" s="5"/>
      <c r="AP25" s="5"/>
      <c r="AQ25" s="9">
        <f t="shared" si="11"/>
        <v>0</v>
      </c>
      <c r="AR25" s="108">
        <f t="shared" si="12"/>
        <v>0</v>
      </c>
      <c r="AS25" s="108">
        <f t="shared" si="13"/>
        <v>0</v>
      </c>
      <c r="AT25" s="108">
        <f t="shared" si="14"/>
        <v>0</v>
      </c>
      <c r="AU25" s="108">
        <f t="shared" si="15"/>
        <v>0</v>
      </c>
      <c r="AV25" s="5"/>
      <c r="AW25" s="25">
        <f t="shared" si="1"/>
        <v>100</v>
      </c>
    </row>
    <row r="26" spans="1:49" ht="46.5" customHeight="1" x14ac:dyDescent="0.25">
      <c r="A26" s="5">
        <v>24</v>
      </c>
      <c r="B26" s="5"/>
      <c r="C26" s="5"/>
      <c r="D26" s="99"/>
      <c r="E26" s="99"/>
      <c r="F26" s="99"/>
      <c r="G26" s="98">
        <f t="shared" si="2"/>
        <v>0</v>
      </c>
      <c r="H26" s="5"/>
      <c r="I26" s="5"/>
      <c r="J26" s="5"/>
      <c r="K26" s="9">
        <f t="shared" si="3"/>
        <v>0</v>
      </c>
      <c r="L26" s="103"/>
      <c r="M26" s="103"/>
      <c r="N26" s="103"/>
      <c r="O26" s="102">
        <f t="shared" si="4"/>
        <v>0</v>
      </c>
      <c r="P26" s="5"/>
      <c r="Q26" s="5"/>
      <c r="R26" s="5"/>
      <c r="S26" s="9">
        <f t="shared" si="5"/>
        <v>0</v>
      </c>
      <c r="T26" s="106"/>
      <c r="U26" s="106"/>
      <c r="V26" s="106"/>
      <c r="W26" s="105">
        <f t="shared" si="6"/>
        <v>0</v>
      </c>
      <c r="X26" s="5"/>
      <c r="Y26" s="5"/>
      <c r="Z26" s="5"/>
      <c r="AA26" s="9">
        <f t="shared" si="7"/>
        <v>0</v>
      </c>
      <c r="AB26" s="67"/>
      <c r="AC26" s="67"/>
      <c r="AD26" s="67"/>
      <c r="AE26" s="65">
        <f t="shared" si="8"/>
        <v>0</v>
      </c>
      <c r="AF26" s="5"/>
      <c r="AG26" s="5"/>
      <c r="AH26" s="5"/>
      <c r="AI26" s="9">
        <f t="shared" si="9"/>
        <v>0</v>
      </c>
      <c r="AJ26" s="111"/>
      <c r="AK26" s="111"/>
      <c r="AL26" s="111"/>
      <c r="AM26" s="110">
        <f t="shared" si="10"/>
        <v>0</v>
      </c>
      <c r="AN26" s="5"/>
      <c r="AO26" s="5"/>
      <c r="AP26" s="5"/>
      <c r="AQ26" s="9">
        <f t="shared" si="11"/>
        <v>0</v>
      </c>
      <c r="AR26" s="108">
        <f t="shared" si="12"/>
        <v>0</v>
      </c>
      <c r="AS26" s="108">
        <f t="shared" si="13"/>
        <v>0</v>
      </c>
      <c r="AT26" s="108">
        <f t="shared" si="14"/>
        <v>0</v>
      </c>
      <c r="AU26" s="108">
        <f t="shared" si="15"/>
        <v>0</v>
      </c>
      <c r="AV26" s="5"/>
      <c r="AW26" s="25">
        <f t="shared" si="1"/>
        <v>100</v>
      </c>
    </row>
    <row r="27" spans="1:49" ht="46.5" customHeight="1" x14ac:dyDescent="0.25">
      <c r="A27" s="5">
        <v>25</v>
      </c>
      <c r="B27" s="5"/>
      <c r="C27" s="5"/>
      <c r="D27" s="99"/>
      <c r="E27" s="99"/>
      <c r="F27" s="99"/>
      <c r="G27" s="98">
        <f t="shared" si="2"/>
        <v>0</v>
      </c>
      <c r="H27" s="5"/>
      <c r="I27" s="5"/>
      <c r="J27" s="5"/>
      <c r="K27" s="9">
        <f t="shared" si="3"/>
        <v>0</v>
      </c>
      <c r="L27" s="103"/>
      <c r="M27" s="103"/>
      <c r="N27" s="103"/>
      <c r="O27" s="102">
        <f t="shared" si="4"/>
        <v>0</v>
      </c>
      <c r="P27" s="5"/>
      <c r="Q27" s="5"/>
      <c r="R27" s="5"/>
      <c r="S27" s="9">
        <f t="shared" si="5"/>
        <v>0</v>
      </c>
      <c r="T27" s="106"/>
      <c r="U27" s="106"/>
      <c r="V27" s="106"/>
      <c r="W27" s="105">
        <f t="shared" si="6"/>
        <v>0</v>
      </c>
      <c r="X27" s="5"/>
      <c r="Y27" s="5"/>
      <c r="Z27" s="5"/>
      <c r="AA27" s="9">
        <f t="shared" si="7"/>
        <v>0</v>
      </c>
      <c r="AB27" s="67"/>
      <c r="AC27" s="67"/>
      <c r="AD27" s="67"/>
      <c r="AE27" s="65">
        <f t="shared" si="8"/>
        <v>0</v>
      </c>
      <c r="AF27" s="5"/>
      <c r="AG27" s="5"/>
      <c r="AH27" s="5"/>
      <c r="AI27" s="9">
        <f t="shared" si="9"/>
        <v>0</v>
      </c>
      <c r="AJ27" s="111"/>
      <c r="AK27" s="111"/>
      <c r="AL27" s="111"/>
      <c r="AM27" s="110">
        <f t="shared" si="10"/>
        <v>0</v>
      </c>
      <c r="AN27" s="5"/>
      <c r="AO27" s="5"/>
      <c r="AP27" s="5"/>
      <c r="AQ27" s="9">
        <f t="shared" si="11"/>
        <v>0</v>
      </c>
      <c r="AR27" s="108">
        <f t="shared" si="12"/>
        <v>0</v>
      </c>
      <c r="AS27" s="108">
        <f t="shared" si="13"/>
        <v>0</v>
      </c>
      <c r="AT27" s="108">
        <f t="shared" si="14"/>
        <v>0</v>
      </c>
      <c r="AU27" s="108">
        <f t="shared" si="15"/>
        <v>0</v>
      </c>
      <c r="AV27" s="5"/>
      <c r="AW27" s="25">
        <f t="shared" si="1"/>
        <v>100</v>
      </c>
    </row>
    <row r="28" spans="1:49" ht="46.5" customHeight="1" x14ac:dyDescent="0.25">
      <c r="A28" s="5">
        <v>26</v>
      </c>
      <c r="B28" s="5"/>
      <c r="C28" s="5"/>
      <c r="D28" s="99"/>
      <c r="E28" s="99"/>
      <c r="F28" s="99"/>
      <c r="G28" s="98">
        <f t="shared" si="2"/>
        <v>0</v>
      </c>
      <c r="H28" s="5"/>
      <c r="I28" s="5"/>
      <c r="J28" s="5"/>
      <c r="K28" s="9">
        <f t="shared" si="3"/>
        <v>0</v>
      </c>
      <c r="L28" s="103"/>
      <c r="M28" s="103"/>
      <c r="N28" s="103"/>
      <c r="O28" s="102">
        <f t="shared" si="4"/>
        <v>0</v>
      </c>
      <c r="P28" s="5"/>
      <c r="Q28" s="5"/>
      <c r="R28" s="5"/>
      <c r="S28" s="9">
        <f t="shared" si="5"/>
        <v>0</v>
      </c>
      <c r="T28" s="106"/>
      <c r="U28" s="106"/>
      <c r="V28" s="106"/>
      <c r="W28" s="105">
        <f t="shared" si="6"/>
        <v>0</v>
      </c>
      <c r="X28" s="5"/>
      <c r="Y28" s="5"/>
      <c r="Z28" s="5"/>
      <c r="AA28" s="9">
        <f t="shared" si="7"/>
        <v>0</v>
      </c>
      <c r="AB28" s="67"/>
      <c r="AC28" s="67"/>
      <c r="AD28" s="67"/>
      <c r="AE28" s="65">
        <f t="shared" si="8"/>
        <v>0</v>
      </c>
      <c r="AF28" s="5"/>
      <c r="AG28" s="5"/>
      <c r="AH28" s="5"/>
      <c r="AI28" s="9">
        <f t="shared" si="9"/>
        <v>0</v>
      </c>
      <c r="AJ28" s="111"/>
      <c r="AK28" s="111"/>
      <c r="AL28" s="111"/>
      <c r="AM28" s="110">
        <f t="shared" si="10"/>
        <v>0</v>
      </c>
      <c r="AN28" s="5"/>
      <c r="AO28" s="5"/>
      <c r="AP28" s="5"/>
      <c r="AQ28" s="9">
        <f t="shared" si="11"/>
        <v>0</v>
      </c>
      <c r="AR28" s="108">
        <f t="shared" si="12"/>
        <v>0</v>
      </c>
      <c r="AS28" s="108">
        <f t="shared" si="13"/>
        <v>0</v>
      </c>
      <c r="AT28" s="108">
        <f t="shared" si="14"/>
        <v>0</v>
      </c>
      <c r="AU28" s="108">
        <f t="shared" si="15"/>
        <v>0</v>
      </c>
      <c r="AV28" s="5"/>
      <c r="AW28" s="25">
        <f t="shared" si="1"/>
        <v>100</v>
      </c>
    </row>
    <row r="29" spans="1:49" ht="46.5" customHeight="1" x14ac:dyDescent="0.25">
      <c r="A29" s="5">
        <v>27</v>
      </c>
      <c r="B29" s="5"/>
      <c r="C29" s="5"/>
      <c r="D29" s="99"/>
      <c r="E29" s="99"/>
      <c r="F29" s="99"/>
      <c r="G29" s="98">
        <f t="shared" si="2"/>
        <v>0</v>
      </c>
      <c r="H29" s="5"/>
      <c r="I29" s="5"/>
      <c r="J29" s="5"/>
      <c r="K29" s="9">
        <f t="shared" si="3"/>
        <v>0</v>
      </c>
      <c r="L29" s="103"/>
      <c r="M29" s="103"/>
      <c r="N29" s="103"/>
      <c r="O29" s="102">
        <f t="shared" si="4"/>
        <v>0</v>
      </c>
      <c r="P29" s="5"/>
      <c r="Q29" s="5"/>
      <c r="R29" s="5"/>
      <c r="S29" s="9">
        <f t="shared" si="5"/>
        <v>0</v>
      </c>
      <c r="T29" s="106"/>
      <c r="U29" s="106"/>
      <c r="V29" s="106"/>
      <c r="W29" s="105">
        <f t="shared" si="6"/>
        <v>0</v>
      </c>
      <c r="X29" s="5"/>
      <c r="Y29" s="5"/>
      <c r="Z29" s="5"/>
      <c r="AA29" s="9">
        <f t="shared" si="7"/>
        <v>0</v>
      </c>
      <c r="AB29" s="67"/>
      <c r="AC29" s="67"/>
      <c r="AD29" s="67"/>
      <c r="AE29" s="65">
        <f t="shared" si="8"/>
        <v>0</v>
      </c>
      <c r="AF29" s="5"/>
      <c r="AG29" s="5"/>
      <c r="AH29" s="5"/>
      <c r="AI29" s="9">
        <f t="shared" si="9"/>
        <v>0</v>
      </c>
      <c r="AJ29" s="111"/>
      <c r="AK29" s="111"/>
      <c r="AL29" s="111"/>
      <c r="AM29" s="110">
        <f t="shared" si="10"/>
        <v>0</v>
      </c>
      <c r="AN29" s="5"/>
      <c r="AO29" s="5"/>
      <c r="AP29" s="5"/>
      <c r="AQ29" s="9">
        <f t="shared" si="11"/>
        <v>0</v>
      </c>
      <c r="AR29" s="108">
        <f t="shared" si="12"/>
        <v>0</v>
      </c>
      <c r="AS29" s="108">
        <f t="shared" si="13"/>
        <v>0</v>
      </c>
      <c r="AT29" s="108">
        <f t="shared" si="14"/>
        <v>0</v>
      </c>
      <c r="AU29" s="108">
        <f t="shared" si="15"/>
        <v>0</v>
      </c>
      <c r="AV29" s="5"/>
      <c r="AW29" s="25">
        <f t="shared" si="1"/>
        <v>100</v>
      </c>
    </row>
    <row r="30" spans="1:49" ht="46.5" customHeight="1" x14ac:dyDescent="0.25">
      <c r="A30" s="5">
        <v>28</v>
      </c>
      <c r="B30" s="5"/>
      <c r="C30" s="5"/>
      <c r="D30" s="99"/>
      <c r="E30" s="99"/>
      <c r="F30" s="99"/>
      <c r="G30" s="98">
        <f t="shared" si="2"/>
        <v>0</v>
      </c>
      <c r="H30" s="5"/>
      <c r="I30" s="5"/>
      <c r="J30" s="5"/>
      <c r="K30" s="9">
        <f t="shared" si="3"/>
        <v>0</v>
      </c>
      <c r="L30" s="103"/>
      <c r="M30" s="103"/>
      <c r="N30" s="103"/>
      <c r="O30" s="102">
        <f t="shared" si="4"/>
        <v>0</v>
      </c>
      <c r="P30" s="5"/>
      <c r="Q30" s="5"/>
      <c r="R30" s="5"/>
      <c r="S30" s="9">
        <f t="shared" si="5"/>
        <v>0</v>
      </c>
      <c r="T30" s="106"/>
      <c r="U30" s="106"/>
      <c r="V30" s="106"/>
      <c r="W30" s="105">
        <f t="shared" si="6"/>
        <v>0</v>
      </c>
      <c r="X30" s="5"/>
      <c r="Y30" s="5"/>
      <c r="Z30" s="5"/>
      <c r="AA30" s="9">
        <f t="shared" si="7"/>
        <v>0</v>
      </c>
      <c r="AB30" s="67"/>
      <c r="AC30" s="67"/>
      <c r="AD30" s="67"/>
      <c r="AE30" s="65">
        <f t="shared" si="8"/>
        <v>0</v>
      </c>
      <c r="AF30" s="5"/>
      <c r="AG30" s="5"/>
      <c r="AH30" s="5"/>
      <c r="AI30" s="9">
        <f t="shared" si="9"/>
        <v>0</v>
      </c>
      <c r="AJ30" s="111"/>
      <c r="AK30" s="111"/>
      <c r="AL30" s="111"/>
      <c r="AM30" s="110">
        <f t="shared" si="10"/>
        <v>0</v>
      </c>
      <c r="AN30" s="5"/>
      <c r="AO30" s="5"/>
      <c r="AP30" s="5"/>
      <c r="AQ30" s="9">
        <f t="shared" si="11"/>
        <v>0</v>
      </c>
      <c r="AR30" s="108">
        <f t="shared" si="12"/>
        <v>0</v>
      </c>
      <c r="AS30" s="108">
        <f t="shared" si="13"/>
        <v>0</v>
      </c>
      <c r="AT30" s="108">
        <f t="shared" si="14"/>
        <v>0</v>
      </c>
      <c r="AU30" s="108">
        <f t="shared" si="15"/>
        <v>0</v>
      </c>
      <c r="AV30" s="5"/>
      <c r="AW30" s="25">
        <f t="shared" si="1"/>
        <v>100</v>
      </c>
    </row>
    <row r="31" spans="1:49" ht="46.5" customHeight="1" x14ac:dyDescent="0.25">
      <c r="A31" s="5">
        <v>29</v>
      </c>
      <c r="B31" s="5"/>
      <c r="C31" s="5"/>
      <c r="D31" s="99"/>
      <c r="E31" s="99"/>
      <c r="F31" s="99"/>
      <c r="G31" s="98">
        <f t="shared" si="2"/>
        <v>0</v>
      </c>
      <c r="H31" s="5"/>
      <c r="I31" s="5"/>
      <c r="J31" s="5"/>
      <c r="K31" s="9">
        <f t="shared" si="3"/>
        <v>0</v>
      </c>
      <c r="L31" s="103"/>
      <c r="M31" s="103"/>
      <c r="N31" s="103"/>
      <c r="O31" s="102">
        <f t="shared" si="4"/>
        <v>0</v>
      </c>
      <c r="P31" s="5"/>
      <c r="Q31" s="5"/>
      <c r="R31" s="5"/>
      <c r="S31" s="9">
        <f t="shared" si="5"/>
        <v>0</v>
      </c>
      <c r="T31" s="106"/>
      <c r="U31" s="106"/>
      <c r="V31" s="106"/>
      <c r="W31" s="105">
        <f t="shared" si="6"/>
        <v>0</v>
      </c>
      <c r="X31" s="5"/>
      <c r="Y31" s="5"/>
      <c r="Z31" s="5"/>
      <c r="AA31" s="9">
        <f t="shared" si="7"/>
        <v>0</v>
      </c>
      <c r="AB31" s="67"/>
      <c r="AC31" s="67"/>
      <c r="AD31" s="67"/>
      <c r="AE31" s="65">
        <f t="shared" si="8"/>
        <v>0</v>
      </c>
      <c r="AF31" s="5"/>
      <c r="AG31" s="5"/>
      <c r="AH31" s="5"/>
      <c r="AI31" s="9">
        <f t="shared" si="9"/>
        <v>0</v>
      </c>
      <c r="AJ31" s="111"/>
      <c r="AK31" s="111"/>
      <c r="AL31" s="111"/>
      <c r="AM31" s="110">
        <f t="shared" si="10"/>
        <v>0</v>
      </c>
      <c r="AN31" s="5"/>
      <c r="AO31" s="5"/>
      <c r="AP31" s="5"/>
      <c r="AQ31" s="9">
        <f t="shared" si="11"/>
        <v>0</v>
      </c>
      <c r="AR31" s="108">
        <f t="shared" si="12"/>
        <v>0</v>
      </c>
      <c r="AS31" s="108">
        <f t="shared" si="13"/>
        <v>0</v>
      </c>
      <c r="AT31" s="108">
        <f t="shared" si="14"/>
        <v>0</v>
      </c>
      <c r="AU31" s="108">
        <f t="shared" si="15"/>
        <v>0</v>
      </c>
      <c r="AV31" s="5"/>
      <c r="AW31" s="25">
        <f t="shared" si="1"/>
        <v>100</v>
      </c>
    </row>
    <row r="32" spans="1:49" ht="46.5" customHeight="1" x14ac:dyDescent="0.25">
      <c r="A32" s="5">
        <v>30</v>
      </c>
      <c r="B32" s="5"/>
      <c r="C32" s="5"/>
      <c r="D32" s="99"/>
      <c r="E32" s="99"/>
      <c r="F32" s="99"/>
      <c r="G32" s="98">
        <f t="shared" si="2"/>
        <v>0</v>
      </c>
      <c r="H32" s="5"/>
      <c r="I32" s="5"/>
      <c r="J32" s="5"/>
      <c r="K32" s="9">
        <f t="shared" si="3"/>
        <v>0</v>
      </c>
      <c r="L32" s="103"/>
      <c r="M32" s="103"/>
      <c r="N32" s="103"/>
      <c r="O32" s="102">
        <f t="shared" si="4"/>
        <v>0</v>
      </c>
      <c r="P32" s="5"/>
      <c r="Q32" s="5"/>
      <c r="R32" s="5"/>
      <c r="S32" s="9">
        <f t="shared" si="5"/>
        <v>0</v>
      </c>
      <c r="T32" s="106"/>
      <c r="U32" s="106"/>
      <c r="V32" s="106"/>
      <c r="W32" s="105">
        <f t="shared" si="6"/>
        <v>0</v>
      </c>
      <c r="X32" s="5"/>
      <c r="Y32" s="5"/>
      <c r="Z32" s="5"/>
      <c r="AA32" s="9">
        <f t="shared" si="7"/>
        <v>0</v>
      </c>
      <c r="AB32" s="67"/>
      <c r="AC32" s="67"/>
      <c r="AD32" s="67"/>
      <c r="AE32" s="65">
        <f t="shared" si="8"/>
        <v>0</v>
      </c>
      <c r="AF32" s="5"/>
      <c r="AG32" s="5"/>
      <c r="AH32" s="5"/>
      <c r="AI32" s="9">
        <f t="shared" si="9"/>
        <v>0</v>
      </c>
      <c r="AJ32" s="111"/>
      <c r="AK32" s="111"/>
      <c r="AL32" s="111"/>
      <c r="AM32" s="110">
        <f t="shared" si="10"/>
        <v>0</v>
      </c>
      <c r="AN32" s="5"/>
      <c r="AO32" s="5"/>
      <c r="AP32" s="5"/>
      <c r="AQ32" s="9">
        <f t="shared" si="11"/>
        <v>0</v>
      </c>
      <c r="AR32" s="108">
        <f t="shared" si="12"/>
        <v>0</v>
      </c>
      <c r="AS32" s="108">
        <f t="shared" si="13"/>
        <v>0</v>
      </c>
      <c r="AT32" s="108">
        <f t="shared" si="14"/>
        <v>0</v>
      </c>
      <c r="AU32" s="108">
        <f t="shared" si="15"/>
        <v>0</v>
      </c>
      <c r="AV32" s="5"/>
      <c r="AW32" s="25">
        <f t="shared" si="1"/>
        <v>100</v>
      </c>
    </row>
  </sheetData>
  <mergeCells count="16">
    <mergeCell ref="L1:O1"/>
    <mergeCell ref="D1:G1"/>
    <mergeCell ref="C1:C2"/>
    <mergeCell ref="B1:B2"/>
    <mergeCell ref="A1:A2"/>
    <mergeCell ref="H1:K1"/>
    <mergeCell ref="AN1:AQ1"/>
    <mergeCell ref="AR1:AU1"/>
    <mergeCell ref="AV1:AV2"/>
    <mergeCell ref="AW1:AW2"/>
    <mergeCell ref="P1:S1"/>
    <mergeCell ref="T1:W1"/>
    <mergeCell ref="X1:AA1"/>
    <mergeCell ref="AB1:AE1"/>
    <mergeCell ref="AF1:AI1"/>
    <mergeCell ref="AJ1:AM1"/>
  </mergeCells>
  <pageMargins left="0.11811023622047245" right="0.11811023622047245" top="0.55118110236220474" bottom="0.35433070866141736" header="0.31496062992125984" footer="0.31496062992125984"/>
  <pageSetup paperSize="9" scale="50" orientation="portrait" verticalDpi="1200" r:id="rId1"/>
  <headerFooter>
    <oddHeader>&amp;CTYTN DENEMELERİ NET/PUAN ÇİZELGESİ</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32"/>
  <sheetViews>
    <sheetView view="pageBreakPreview" topLeftCell="A4" zoomScale="80" zoomScaleNormal="70" zoomScaleSheetLayoutView="80" workbookViewId="0">
      <selection activeCell="BF6" sqref="BF6"/>
    </sheetView>
  </sheetViews>
  <sheetFormatPr defaultRowHeight="12.75" x14ac:dyDescent="0.25"/>
  <cols>
    <col min="1" max="1" width="3.7109375" style="13" bestFit="1" customWidth="1"/>
    <col min="2" max="2" width="5.85546875" style="13" customWidth="1"/>
    <col min="3" max="3" width="10.140625" style="13" customWidth="1"/>
    <col min="4" max="4" width="4.140625" style="13" bestFit="1" customWidth="1"/>
    <col min="5" max="5" width="4" style="13" bestFit="1" customWidth="1"/>
    <col min="6" max="6" width="2.5703125" style="13" bestFit="1" customWidth="1"/>
    <col min="7" max="7" width="2.7109375" style="13" bestFit="1" customWidth="1"/>
    <col min="8" max="8" width="4.140625" style="13" bestFit="1" customWidth="1"/>
    <col min="9" max="9" width="4" style="13" bestFit="1" customWidth="1"/>
    <col min="10" max="10" width="2.5703125" style="13" bestFit="1" customWidth="1"/>
    <col min="11" max="11" width="2.7109375" style="13" bestFit="1" customWidth="1"/>
    <col min="12" max="12" width="4.140625" style="13" bestFit="1" customWidth="1"/>
    <col min="13" max="13" width="4" style="13" bestFit="1" customWidth="1"/>
    <col min="14" max="15" width="2.5703125" style="13" bestFit="1" customWidth="1"/>
    <col min="16" max="16" width="4.140625" style="13" bestFit="1" customWidth="1"/>
    <col min="17" max="17" width="4" style="13" bestFit="1" customWidth="1"/>
    <col min="18" max="18" width="2.5703125" style="13" bestFit="1" customWidth="1"/>
    <col min="19" max="19" width="2.7109375" style="13" bestFit="1" customWidth="1"/>
    <col min="20" max="20" width="4.140625" style="13" bestFit="1" customWidth="1"/>
    <col min="21" max="21" width="4" style="13" bestFit="1" customWidth="1"/>
    <col min="22" max="22" width="2.5703125" style="13" bestFit="1" customWidth="1"/>
    <col min="23" max="23" width="2.7109375" style="13" bestFit="1" customWidth="1"/>
    <col min="24" max="24" width="4.140625" style="13" bestFit="1" customWidth="1"/>
    <col min="25" max="25" width="4" style="13" bestFit="1" customWidth="1"/>
    <col min="26" max="26" width="2.5703125" style="13" bestFit="1" customWidth="1"/>
    <col min="27" max="27" width="2.7109375" style="13" bestFit="1" customWidth="1"/>
    <col min="28" max="28" width="4.140625" style="13" bestFit="1" customWidth="1"/>
    <col min="29" max="29" width="4" style="13" bestFit="1" customWidth="1"/>
    <col min="30" max="30" width="2.5703125" style="13" bestFit="1" customWidth="1"/>
    <col min="31" max="31" width="2.7109375" style="13" bestFit="1" customWidth="1"/>
    <col min="32" max="32" width="4.140625" style="13" bestFit="1" customWidth="1"/>
    <col min="33" max="33" width="4" style="13" bestFit="1" customWidth="1"/>
    <col min="34" max="34" width="2.5703125" style="13" bestFit="1" customWidth="1"/>
    <col min="35" max="35" width="2.7109375" style="13" bestFit="1" customWidth="1"/>
    <col min="36" max="36" width="4.140625" style="13" bestFit="1" customWidth="1"/>
    <col min="37" max="37" width="4" style="13" bestFit="1" customWidth="1"/>
    <col min="38" max="38" width="2.5703125" style="13" bestFit="1" customWidth="1"/>
    <col min="39" max="39" width="2.7109375" style="13" bestFit="1" customWidth="1"/>
    <col min="40" max="40" width="4.140625" style="13" bestFit="1" customWidth="1"/>
    <col min="41" max="41" width="4" style="13" bestFit="1" customWidth="1"/>
    <col min="42" max="42" width="2.5703125" style="13" bestFit="1" customWidth="1"/>
    <col min="43" max="43" width="2.7109375" style="13" bestFit="1" customWidth="1"/>
    <col min="44" max="44" width="4.140625" style="13" bestFit="1" customWidth="1"/>
    <col min="45" max="45" width="4" style="13" bestFit="1" customWidth="1"/>
    <col min="46" max="46" width="2.5703125" style="13" bestFit="1" customWidth="1"/>
    <col min="47" max="47" width="2.7109375" style="13" bestFit="1" customWidth="1"/>
    <col min="48" max="48" width="4.140625" style="13" bestFit="1" customWidth="1"/>
    <col min="49" max="49" width="4" style="13" bestFit="1" customWidth="1"/>
    <col min="50" max="51" width="2.5703125" style="13" bestFit="1" customWidth="1"/>
    <col min="52" max="52" width="4.140625" style="13" bestFit="1" customWidth="1"/>
    <col min="53" max="53" width="4" style="13" bestFit="1" customWidth="1"/>
    <col min="54" max="54" width="2.5703125" style="13" bestFit="1" customWidth="1"/>
    <col min="55" max="55" width="2.7109375" style="13" bestFit="1" customWidth="1"/>
    <col min="56" max="56" width="4.140625" style="13" bestFit="1" customWidth="1"/>
    <col min="57" max="57" width="4" style="13" bestFit="1" customWidth="1"/>
    <col min="58" max="58" width="2.5703125" style="13" bestFit="1" customWidth="1"/>
    <col min="59" max="59" width="3.5703125" style="13" bestFit="1" customWidth="1"/>
    <col min="60" max="60" width="5.28515625" style="28" customWidth="1"/>
    <col min="61" max="62" width="5.42578125" style="28" customWidth="1"/>
    <col min="63" max="63" width="5" style="28" customWidth="1"/>
    <col min="64" max="64" width="9.140625" style="28"/>
    <col min="65" max="16384" width="9.140625" style="13"/>
  </cols>
  <sheetData>
    <row r="1" spans="1:64" ht="51" customHeight="1" x14ac:dyDescent="0.25">
      <c r="A1" s="249" t="s">
        <v>0</v>
      </c>
      <c r="B1" s="249" t="s">
        <v>126</v>
      </c>
      <c r="C1" s="249" t="s">
        <v>127</v>
      </c>
      <c r="D1" s="252" t="s">
        <v>542</v>
      </c>
      <c r="E1" s="252"/>
      <c r="F1" s="252"/>
      <c r="G1" s="252"/>
      <c r="H1" s="249" t="s">
        <v>543</v>
      </c>
      <c r="I1" s="249"/>
      <c r="J1" s="249"/>
      <c r="K1" s="249"/>
      <c r="L1" s="251" t="s">
        <v>544</v>
      </c>
      <c r="M1" s="251"/>
      <c r="N1" s="251"/>
      <c r="O1" s="251"/>
      <c r="P1" s="255" t="s">
        <v>545</v>
      </c>
      <c r="Q1" s="255"/>
      <c r="R1" s="255"/>
      <c r="S1" s="255"/>
      <c r="T1" s="251" t="s">
        <v>546</v>
      </c>
      <c r="U1" s="251"/>
      <c r="V1" s="251"/>
      <c r="W1" s="251"/>
      <c r="X1" s="252" t="s">
        <v>547</v>
      </c>
      <c r="Y1" s="252"/>
      <c r="Z1" s="252"/>
      <c r="AA1" s="252"/>
      <c r="AB1" s="251" t="s">
        <v>548</v>
      </c>
      <c r="AC1" s="251"/>
      <c r="AD1" s="251"/>
      <c r="AE1" s="251"/>
      <c r="AF1" s="249" t="s">
        <v>549</v>
      </c>
      <c r="AG1" s="249"/>
      <c r="AH1" s="249"/>
      <c r="AI1" s="249"/>
      <c r="AJ1" s="252" t="s">
        <v>550</v>
      </c>
      <c r="AK1" s="252"/>
      <c r="AL1" s="252"/>
      <c r="AM1" s="252"/>
      <c r="AN1" s="253" t="s">
        <v>551</v>
      </c>
      <c r="AO1" s="253"/>
      <c r="AP1" s="253"/>
      <c r="AQ1" s="253"/>
      <c r="AR1" s="254" t="s">
        <v>552</v>
      </c>
      <c r="AS1" s="254"/>
      <c r="AT1" s="254"/>
      <c r="AU1" s="254"/>
      <c r="AV1" s="250" t="s">
        <v>553</v>
      </c>
      <c r="AW1" s="250"/>
      <c r="AX1" s="250"/>
      <c r="AY1" s="250"/>
      <c r="AZ1" s="249" t="s">
        <v>554</v>
      </c>
      <c r="BA1" s="249"/>
      <c r="BB1" s="249"/>
      <c r="BC1" s="249"/>
      <c r="BD1" s="251" t="s">
        <v>555</v>
      </c>
      <c r="BE1" s="251"/>
      <c r="BF1" s="251"/>
      <c r="BG1" s="251"/>
      <c r="BH1" s="248" t="s">
        <v>382</v>
      </c>
      <c r="BI1" s="248" t="s">
        <v>383</v>
      </c>
      <c r="BJ1" s="248" t="s">
        <v>384</v>
      </c>
      <c r="BK1" s="248" t="s">
        <v>385</v>
      </c>
    </row>
    <row r="2" spans="1:64" s="15" customFormat="1" ht="45.75" customHeight="1" x14ac:dyDescent="0.25">
      <c r="A2" s="249"/>
      <c r="B2" s="249"/>
      <c r="C2" s="249"/>
      <c r="D2" s="100" t="b">
        <v>1</v>
      </c>
      <c r="E2" s="100" t="b">
        <v>0</v>
      </c>
      <c r="F2" s="100" t="s">
        <v>130</v>
      </c>
      <c r="G2" s="100" t="s">
        <v>129</v>
      </c>
      <c r="H2" s="14" t="b">
        <v>1</v>
      </c>
      <c r="I2" s="14" t="b">
        <v>0</v>
      </c>
      <c r="J2" s="14" t="s">
        <v>130</v>
      </c>
      <c r="K2" s="14" t="s">
        <v>129</v>
      </c>
      <c r="L2" s="17" t="b">
        <v>1</v>
      </c>
      <c r="M2" s="17" t="b">
        <v>0</v>
      </c>
      <c r="N2" s="17" t="s">
        <v>130</v>
      </c>
      <c r="O2" s="17" t="s">
        <v>129</v>
      </c>
      <c r="P2" s="14" t="b">
        <v>1</v>
      </c>
      <c r="Q2" s="14" t="b">
        <v>0</v>
      </c>
      <c r="R2" s="14" t="s">
        <v>130</v>
      </c>
      <c r="S2" s="14" t="s">
        <v>129</v>
      </c>
      <c r="T2" s="17" t="b">
        <v>1</v>
      </c>
      <c r="U2" s="17" t="b">
        <v>0</v>
      </c>
      <c r="V2" s="17" t="s">
        <v>130</v>
      </c>
      <c r="W2" s="17" t="s">
        <v>129</v>
      </c>
      <c r="X2" s="100" t="b">
        <v>1</v>
      </c>
      <c r="Y2" s="100" t="b">
        <v>0</v>
      </c>
      <c r="Z2" s="100" t="s">
        <v>130</v>
      </c>
      <c r="AA2" s="100" t="s">
        <v>129</v>
      </c>
      <c r="AB2" s="17" t="b">
        <v>1</v>
      </c>
      <c r="AC2" s="17" t="b">
        <v>0</v>
      </c>
      <c r="AD2" s="17" t="s">
        <v>130</v>
      </c>
      <c r="AE2" s="17" t="s">
        <v>129</v>
      </c>
      <c r="AF2" s="14" t="b">
        <v>1</v>
      </c>
      <c r="AG2" s="14" t="b">
        <v>0</v>
      </c>
      <c r="AH2" s="14" t="s">
        <v>130</v>
      </c>
      <c r="AI2" s="14" t="s">
        <v>129</v>
      </c>
      <c r="AJ2" s="100" t="b">
        <v>1</v>
      </c>
      <c r="AK2" s="100" t="b">
        <v>0</v>
      </c>
      <c r="AL2" s="100" t="s">
        <v>130</v>
      </c>
      <c r="AM2" s="100" t="s">
        <v>129</v>
      </c>
      <c r="AN2" s="14" t="b">
        <v>1</v>
      </c>
      <c r="AO2" s="14" t="b">
        <v>0</v>
      </c>
      <c r="AP2" s="14" t="s">
        <v>130</v>
      </c>
      <c r="AQ2" s="14" t="s">
        <v>129</v>
      </c>
      <c r="AR2" s="17" t="b">
        <v>1</v>
      </c>
      <c r="AS2" s="17" t="b">
        <v>0</v>
      </c>
      <c r="AT2" s="17" t="s">
        <v>130</v>
      </c>
      <c r="AU2" s="17" t="s">
        <v>129</v>
      </c>
      <c r="AV2" s="100" t="b">
        <v>1</v>
      </c>
      <c r="AW2" s="100" t="b">
        <v>0</v>
      </c>
      <c r="AX2" s="100" t="s">
        <v>130</v>
      </c>
      <c r="AY2" s="100" t="s">
        <v>129</v>
      </c>
      <c r="AZ2" s="14" t="b">
        <v>1</v>
      </c>
      <c r="BA2" s="14" t="b">
        <v>0</v>
      </c>
      <c r="BB2" s="14" t="s">
        <v>130</v>
      </c>
      <c r="BC2" s="14" t="s">
        <v>129</v>
      </c>
      <c r="BD2" s="17" t="b">
        <v>1</v>
      </c>
      <c r="BE2" s="17" t="b">
        <v>0</v>
      </c>
      <c r="BF2" s="17" t="s">
        <v>130</v>
      </c>
      <c r="BG2" s="17" t="s">
        <v>129</v>
      </c>
      <c r="BH2" s="248"/>
      <c r="BI2" s="248"/>
      <c r="BJ2" s="248"/>
      <c r="BK2" s="248"/>
      <c r="BL2" s="28"/>
    </row>
    <row r="3" spans="1:64" ht="57" customHeight="1" x14ac:dyDescent="0.25">
      <c r="A3" s="26">
        <v>1</v>
      </c>
      <c r="B3" s="26"/>
      <c r="C3" s="26"/>
      <c r="D3" s="52">
        <v>24</v>
      </c>
      <c r="E3" s="52">
        <v>0</v>
      </c>
      <c r="F3" s="52">
        <v>0</v>
      </c>
      <c r="G3" s="52">
        <f>D3-E3/4</f>
        <v>24</v>
      </c>
      <c r="H3" s="16">
        <v>10</v>
      </c>
      <c r="I3" s="16">
        <v>0</v>
      </c>
      <c r="J3" s="16">
        <v>0</v>
      </c>
      <c r="K3" s="16">
        <f>H3-I3/4</f>
        <v>10</v>
      </c>
      <c r="L3" s="10">
        <v>6</v>
      </c>
      <c r="M3" s="10">
        <v>0</v>
      </c>
      <c r="N3" s="10">
        <v>0</v>
      </c>
      <c r="O3" s="10">
        <f>L3-M3/4</f>
        <v>6</v>
      </c>
      <c r="P3" s="16">
        <v>30</v>
      </c>
      <c r="Q3" s="16">
        <v>0</v>
      </c>
      <c r="R3" s="16">
        <v>0</v>
      </c>
      <c r="S3" s="16">
        <f>P3-Q3/4</f>
        <v>30</v>
      </c>
      <c r="T3" s="10">
        <v>10</v>
      </c>
      <c r="U3" s="10">
        <v>0</v>
      </c>
      <c r="V3" s="10">
        <v>0</v>
      </c>
      <c r="W3" s="10">
        <f>T3-U3/4</f>
        <v>10</v>
      </c>
      <c r="X3" s="52">
        <v>14</v>
      </c>
      <c r="Y3" s="52">
        <v>0</v>
      </c>
      <c r="Z3" s="52">
        <v>0</v>
      </c>
      <c r="AA3" s="52">
        <f>X3-Y3/4</f>
        <v>14</v>
      </c>
      <c r="AB3" s="10">
        <v>13</v>
      </c>
      <c r="AC3" s="10">
        <v>0</v>
      </c>
      <c r="AD3" s="10">
        <v>0</v>
      </c>
      <c r="AE3" s="10">
        <f>AB3-AC3/4</f>
        <v>13</v>
      </c>
      <c r="AF3" s="16">
        <v>13</v>
      </c>
      <c r="AG3" s="16">
        <v>0</v>
      </c>
      <c r="AH3" s="16">
        <v>0</v>
      </c>
      <c r="AI3" s="16">
        <f>AF3-AG3/4</f>
        <v>13</v>
      </c>
      <c r="AJ3" s="52">
        <v>11</v>
      </c>
      <c r="AK3" s="52">
        <v>0</v>
      </c>
      <c r="AL3" s="52">
        <v>0</v>
      </c>
      <c r="AM3" s="52">
        <f>AJ3-AK3/4</f>
        <v>11</v>
      </c>
      <c r="AN3" s="16">
        <v>11</v>
      </c>
      <c r="AO3" s="16">
        <v>0</v>
      </c>
      <c r="AP3" s="16">
        <v>0</v>
      </c>
      <c r="AQ3" s="16">
        <f>AN3-AO3/4</f>
        <v>11</v>
      </c>
      <c r="AR3" s="10">
        <v>12</v>
      </c>
      <c r="AS3" s="10">
        <v>0</v>
      </c>
      <c r="AT3" s="10">
        <v>0</v>
      </c>
      <c r="AU3" s="10">
        <f>AR3-AS3/4</f>
        <v>12</v>
      </c>
      <c r="AV3" s="52">
        <v>6</v>
      </c>
      <c r="AW3" s="52">
        <v>0</v>
      </c>
      <c r="AX3" s="52">
        <v>0</v>
      </c>
      <c r="AY3" s="52">
        <f>AV3-AW3/4</f>
        <v>6</v>
      </c>
      <c r="AZ3" s="16">
        <v>80</v>
      </c>
      <c r="BA3" s="16">
        <v>0</v>
      </c>
      <c r="BB3" s="16">
        <v>0</v>
      </c>
      <c r="BC3" s="16">
        <f>AZ3-BA3/4</f>
        <v>80</v>
      </c>
      <c r="BD3" s="10">
        <f>D3+H3+L3+P3+T3+X3+AB3+AF3+AJ3+AN3+AR3+AV3</f>
        <v>160</v>
      </c>
      <c r="BE3" s="10">
        <f>E3+I3+M3+Q3+U3+Y3+AC3+AG3+AK3+AO3+AS3+AW3</f>
        <v>0</v>
      </c>
      <c r="BF3" s="10">
        <f>F3+J3+N3+R3+V3+Z3+AD3+AH3+AL3+AP3+AT3+AX3</f>
        <v>0</v>
      </c>
      <c r="BG3" s="10">
        <f>G3+K3+O3+S3+W3+AA3+AE3+AI3+AM3+AQ3+AU3+AY3</f>
        <v>160</v>
      </c>
      <c r="BH3" s="27">
        <f>S3*3+W3*3+AA3*2.85714+AE3*3.076923+AI3*3.076923+100+'TYT DEN.'!G3*1.3+'TYT DEN.'!K3*1.3+'TYT DEN.'!O3*1.3+'TYT DEN.'!S3*1.4+'TYT DEN.'!W3*1.4+'TYT DEN.'!AA3*1.4+'TYT DEN.'!AE3*1.4+'TYT DEN.'!AI3*1.4+'TYT DEN.'!AM3*1.4+'TYT DEN.'!AQ3*1.4</f>
        <v>499.99995799999999</v>
      </c>
      <c r="BI3" s="27">
        <f>G3*3+K3*2.8+O3*3.33333+S3*3+W3*3+100.0001+'TYT DEN.'!G3*1.3+'TYT DEN.'!K3*1.3+'TYT DEN.'!O3*1.3+'TYT DEN.'!S3*1.4+'TYT DEN.'!W3*1.4+'TYT DEN.'!AA3*1.4+'TYT DEN.'!AE3*1.4+'TYT DEN.'!AI3*1.4+'TYT DEN.'!AM3*1.4+'TYT DEN.'!AQ3*1.4</f>
        <v>500.00008000000003</v>
      </c>
      <c r="BJ3" s="27">
        <f>G3*3+K3*2.8+O3*3.33333+AM3*2.909090909+AQ3*2.909090909+AU3*3+AY3*3.33333+100.0001+'TYT DEN.'!G3*1.3+'TYT DEN.'!K3*1.3+'TYT DEN.'!O3*1.3+'TYT DEN.'!S3*1.4+'TYT DEN.'!W3*1.4+'TYT DEN.'!AA3*1.4+'TYT DEN.'!AE3*1.4+'TYT DEN.'!AI3*1.4+'TYT DEN.'!AM3*1.4+'TYT DEN.'!AQ3*1.4</f>
        <v>500.00005999799998</v>
      </c>
      <c r="BK3" s="27">
        <f>BC3*3+100.0001+'TYT DEN.'!G3*1.3+'TYT DEN.'!K3*1.3+'TYT DEN.'!O3*1.3+'TYT DEN.'!S3*1.4+'TYT DEN.'!W3*1.4+'TYT DEN.'!AA3*1.4+'TYT DEN.'!AE3*1.4+'TYT DEN.'!AI3*1.4+'TYT DEN.'!AM3*1.4+'TYT DEN.'!AQ3*1.4</f>
        <v>500.00009999999997</v>
      </c>
    </row>
    <row r="4" spans="1:64" ht="57" customHeight="1" x14ac:dyDescent="0.25">
      <c r="A4" s="26">
        <v>2</v>
      </c>
      <c r="B4" s="26"/>
      <c r="C4" s="26"/>
      <c r="D4" s="52">
        <v>24</v>
      </c>
      <c r="E4" s="52">
        <v>0</v>
      </c>
      <c r="F4" s="52">
        <v>0</v>
      </c>
      <c r="G4" s="52">
        <f>D4-E4/4</f>
        <v>24</v>
      </c>
      <c r="H4" s="16">
        <v>10</v>
      </c>
      <c r="I4" s="16">
        <v>0</v>
      </c>
      <c r="J4" s="16">
        <v>0</v>
      </c>
      <c r="K4" s="16">
        <f>H4-I4/4</f>
        <v>10</v>
      </c>
      <c r="L4" s="10">
        <v>6</v>
      </c>
      <c r="M4" s="10">
        <v>0</v>
      </c>
      <c r="N4" s="10">
        <v>0</v>
      </c>
      <c r="O4" s="10">
        <f>L4-M4/4</f>
        <v>6</v>
      </c>
      <c r="P4" s="16">
        <v>30</v>
      </c>
      <c r="Q4" s="16">
        <v>0</v>
      </c>
      <c r="R4" s="16">
        <v>0</v>
      </c>
      <c r="S4" s="16">
        <f>P4-Q4/4</f>
        <v>30</v>
      </c>
      <c r="T4" s="10">
        <v>10</v>
      </c>
      <c r="U4" s="10">
        <v>0</v>
      </c>
      <c r="V4" s="10">
        <v>0</v>
      </c>
      <c r="W4" s="10">
        <f>T4-U4/4</f>
        <v>10</v>
      </c>
      <c r="X4" s="52">
        <v>14</v>
      </c>
      <c r="Y4" s="52">
        <v>0</v>
      </c>
      <c r="Z4" s="52">
        <v>0</v>
      </c>
      <c r="AA4" s="52">
        <f>X4-Y4/4</f>
        <v>14</v>
      </c>
      <c r="AB4" s="10">
        <v>13</v>
      </c>
      <c r="AC4" s="10">
        <v>0</v>
      </c>
      <c r="AD4" s="10">
        <v>0</v>
      </c>
      <c r="AE4" s="10">
        <f>AB4-AC4/4</f>
        <v>13</v>
      </c>
      <c r="AF4" s="16">
        <v>13</v>
      </c>
      <c r="AG4" s="16">
        <v>0</v>
      </c>
      <c r="AH4" s="16">
        <v>0</v>
      </c>
      <c r="AI4" s="16">
        <f>AF4-AG4/4</f>
        <v>13</v>
      </c>
      <c r="AJ4" s="52">
        <v>11</v>
      </c>
      <c r="AK4" s="52">
        <v>0</v>
      </c>
      <c r="AL4" s="52">
        <v>0</v>
      </c>
      <c r="AM4" s="52">
        <f>AJ4-AK4/4</f>
        <v>11</v>
      </c>
      <c r="AN4" s="16">
        <v>11</v>
      </c>
      <c r="AO4" s="16">
        <v>0</v>
      </c>
      <c r="AP4" s="16">
        <v>0</v>
      </c>
      <c r="AQ4" s="16">
        <f>AN4-AO4/4</f>
        <v>11</v>
      </c>
      <c r="AR4" s="10">
        <v>12</v>
      </c>
      <c r="AS4" s="10">
        <v>0</v>
      </c>
      <c r="AT4" s="10">
        <v>0</v>
      </c>
      <c r="AU4" s="10">
        <f>AR4-AS4/4</f>
        <v>12</v>
      </c>
      <c r="AV4" s="52">
        <v>6</v>
      </c>
      <c r="AW4" s="52">
        <v>0</v>
      </c>
      <c r="AX4" s="52">
        <v>0</v>
      </c>
      <c r="AY4" s="52">
        <f>AV4-AW4/4</f>
        <v>6</v>
      </c>
      <c r="AZ4" s="16">
        <v>80</v>
      </c>
      <c r="BA4" s="16">
        <v>0</v>
      </c>
      <c r="BB4" s="16">
        <v>0</v>
      </c>
      <c r="BC4" s="16">
        <f>AZ4-BA4/4</f>
        <v>80</v>
      </c>
      <c r="BD4" s="10">
        <f t="shared" ref="BD4:BD32" si="0">D4+H4+L4+P4+T4+X4+AB4+AF4+AJ4+AN4+AR4+AV4</f>
        <v>160</v>
      </c>
      <c r="BE4" s="10">
        <f t="shared" ref="BE4:BE32" si="1">E4+I4+M4+Q4+U4+Y4+AC4+AG4+AK4+AO4+AS4+AW4</f>
        <v>0</v>
      </c>
      <c r="BF4" s="10">
        <f t="shared" ref="BF4:BF32" si="2">F4+J4+N4+R4+V4+Z4+AD4+AH4+AL4+AP4+AT4+AX4</f>
        <v>0</v>
      </c>
      <c r="BG4" s="10">
        <f t="shared" ref="BG4:BG32" si="3">G4+K4+O4+S4+W4+AA4+AE4+AI4+AM4+AQ4+AU4+AY4</f>
        <v>160</v>
      </c>
      <c r="BH4" s="27">
        <f>S4*3+W4*3+AA4*2.85714+AE4*3.076923+AI4*3.076923+100+'TYT DEN.'!G4*1.3+'TYT DEN.'!K4*1.3+'TYT DEN.'!O4*1.3+'TYT DEN.'!S4*1.4+'TYT DEN.'!W4*1.4+'TYT DEN.'!AA4*1.4+'TYT DEN.'!AE4*1.4+'TYT DEN.'!AI4*1.4+'TYT DEN.'!AM4*1.4+'TYT DEN.'!AQ4*1.4</f>
        <v>498.69995799999998</v>
      </c>
      <c r="BI4" s="27">
        <f>G4*3+K4*2.8+O4*3.33333+S4*3+W4*3+100.0001+'TYT DEN.'!G4*1.3+'TYT DEN.'!K4*1.3+'TYT DEN.'!O4*1.3+'TYT DEN.'!S4*1.4+'TYT DEN.'!W4*1.4+'TYT DEN.'!AA4*1.4+'TYT DEN.'!AE4*1.4+'TYT DEN.'!AI4*1.4+'TYT DEN.'!AM4*1.4+'TYT DEN.'!AQ4*1.4</f>
        <v>498.70008000000001</v>
      </c>
      <c r="BJ4" s="27">
        <f>G4*3+K4*2.8+O4*3.33333+AM4*2.909090909+AQ4*2.909090909+AU4*3+AY4*3.33333+100.0001+'TYT DEN.'!G4*1.3+'TYT DEN.'!K4*1.3+'TYT DEN.'!O4*1.3+'TYT DEN.'!S4*1.4+'TYT DEN.'!W4*1.4+'TYT DEN.'!AA4*1.4+'TYT DEN.'!AE4*1.4+'TYT DEN.'!AI4*1.4+'TYT DEN.'!AM4*1.4+'TYT DEN.'!AQ4*1.4</f>
        <v>498.70005999799997</v>
      </c>
      <c r="BK4" s="27">
        <f>BC4*3+100.0001+'TYT DEN.'!G4*1.3+'TYT DEN.'!K4*1.3+'TYT DEN.'!O4*1.3+'TYT DEN.'!S4*1.4+'TYT DEN.'!W4*1.4+'TYT DEN.'!AA4*1.4+'TYT DEN.'!AE4*1.4+'TYT DEN.'!AI4*1.4+'TYT DEN.'!AM4*1.4+'TYT DEN.'!AQ4*1.4</f>
        <v>498.70009999999996</v>
      </c>
    </row>
    <row r="5" spans="1:64" ht="57" customHeight="1" x14ac:dyDescent="0.25">
      <c r="A5" s="26">
        <v>3</v>
      </c>
      <c r="B5" s="26"/>
      <c r="C5" s="26"/>
      <c r="D5" s="92"/>
      <c r="E5" s="92"/>
      <c r="F5" s="92"/>
      <c r="G5" s="52">
        <f t="shared" ref="G5:G32" si="4">D5-E5/4</f>
        <v>0</v>
      </c>
      <c r="H5" s="26"/>
      <c r="I5" s="26"/>
      <c r="J5" s="26"/>
      <c r="K5" s="16">
        <f t="shared" ref="K5:K32" si="5">H5-I5/4</f>
        <v>0</v>
      </c>
      <c r="L5" s="24"/>
      <c r="M5" s="24"/>
      <c r="N5" s="24"/>
      <c r="O5" s="10">
        <f t="shared" ref="O5:O32" si="6">L5-M5/4</f>
        <v>0</v>
      </c>
      <c r="P5" s="26"/>
      <c r="Q5" s="26"/>
      <c r="R5" s="26"/>
      <c r="S5" s="16">
        <f t="shared" ref="S5:S32" si="7">P5-Q5/4</f>
        <v>0</v>
      </c>
      <c r="T5" s="24"/>
      <c r="U5" s="24"/>
      <c r="V5" s="24"/>
      <c r="W5" s="10">
        <f t="shared" ref="W5:W32" si="8">T5-U5/4</f>
        <v>0</v>
      </c>
      <c r="X5" s="92"/>
      <c r="Y5" s="92"/>
      <c r="Z5" s="92"/>
      <c r="AA5" s="52">
        <f t="shared" ref="AA5:AA32" si="9">X5-Y5/4</f>
        <v>0</v>
      </c>
      <c r="AB5" s="24"/>
      <c r="AC5" s="24"/>
      <c r="AD5" s="24"/>
      <c r="AE5" s="10">
        <f t="shared" ref="AE5:AE32" si="10">AB5-AC5/4</f>
        <v>0</v>
      </c>
      <c r="AF5" s="26"/>
      <c r="AG5" s="26"/>
      <c r="AH5" s="26"/>
      <c r="AI5" s="16">
        <f t="shared" ref="AI5:AI32" si="11">AF5-AG5/4</f>
        <v>0</v>
      </c>
      <c r="AJ5" s="92"/>
      <c r="AK5" s="92"/>
      <c r="AL5" s="92"/>
      <c r="AM5" s="52">
        <f t="shared" ref="AM5:AM32" si="12">AJ5-AK5/4</f>
        <v>0</v>
      </c>
      <c r="AN5" s="26"/>
      <c r="AO5" s="26"/>
      <c r="AP5" s="26"/>
      <c r="AQ5" s="16">
        <f t="shared" ref="AQ5:AQ32" si="13">AN5-AO5/4</f>
        <v>0</v>
      </c>
      <c r="AR5" s="24"/>
      <c r="AS5" s="24"/>
      <c r="AT5" s="24"/>
      <c r="AU5" s="10">
        <f t="shared" ref="AU5:AU32" si="14">AR5-AS5/4</f>
        <v>0</v>
      </c>
      <c r="AV5" s="92"/>
      <c r="AW5" s="92"/>
      <c r="AX5" s="92"/>
      <c r="AY5" s="52">
        <f t="shared" ref="AY5:AY32" si="15">AV5-AW5/4</f>
        <v>0</v>
      </c>
      <c r="AZ5" s="16"/>
      <c r="BA5" s="16"/>
      <c r="BB5" s="16"/>
      <c r="BC5" s="16"/>
      <c r="BD5" s="10">
        <f t="shared" si="0"/>
        <v>0</v>
      </c>
      <c r="BE5" s="10">
        <f t="shared" si="1"/>
        <v>0</v>
      </c>
      <c r="BF5" s="10">
        <f t="shared" si="2"/>
        <v>0</v>
      </c>
      <c r="BG5" s="10">
        <f t="shared" si="3"/>
        <v>0</v>
      </c>
      <c r="BH5" s="27">
        <f>S5*3+W5*3+AA5*2.85714+AE5*3.076923+AI5*3.076923+100+'TYT DEN.'!G5*1.3+'TYT DEN.'!K5*1.3+'TYT DEN.'!O5*1.3+'TYT DEN.'!S5*1.4+'TYT DEN.'!W5*1.4+'TYT DEN.'!AA5*1.4+'TYT DEN.'!AE5*1.4+'TYT DEN.'!AI5*1.4+'TYT DEN.'!AM5*1.4+'TYT DEN.'!AQ5*1.4</f>
        <v>100</v>
      </c>
      <c r="BI5" s="27">
        <f>G5*3+K5*2.8+O5*3.33333+S5*3+W5*3+100.0001+'TYT DEN.'!G5*1.3+'TYT DEN.'!K5*1.3+'TYT DEN.'!O5*1.3+'TYT DEN.'!S5*1.4+'TYT DEN.'!W5*1.4+'TYT DEN.'!AA5*1.4+'TYT DEN.'!AE5*1.4+'TYT DEN.'!AI5*1.4+'TYT DEN.'!AM5*1.4+'TYT DEN.'!AQ5*1.4</f>
        <v>100.0001</v>
      </c>
      <c r="BJ5" s="27">
        <f>G5*3+K5*2.8+O5*3.33333+AM5*2.909090909+AQ5*2.909090909+AU5*3+AY5*3.33333+100.0001+'TYT DEN.'!G5*1.3+'TYT DEN.'!K5*1.3+'TYT DEN.'!O5*1.3+'TYT DEN.'!S5*1.4+'TYT DEN.'!W5*1.4+'TYT DEN.'!AA5*1.4+'TYT DEN.'!AE5*1.4+'TYT DEN.'!AI5*1.4+'TYT DEN.'!AM5*1.4+'TYT DEN.'!AQ5*1.4</f>
        <v>100.0001</v>
      </c>
      <c r="BK5" s="27">
        <f>BC5*3+100.0001+'TYT DEN.'!G5*1.3+'TYT DEN.'!K5*1.3+'TYT DEN.'!O5*1.3+'TYT DEN.'!S5*1.4+'TYT DEN.'!W5*1.4+'TYT DEN.'!AA5*1.4+'TYT DEN.'!AE5*1.4+'TYT DEN.'!AI5*1.4+'TYT DEN.'!AM5*1.4+'TYT DEN.'!AQ5*1.4</f>
        <v>100.0001</v>
      </c>
    </row>
    <row r="6" spans="1:64" ht="57" customHeight="1" x14ac:dyDescent="0.25">
      <c r="A6" s="26">
        <v>4</v>
      </c>
      <c r="B6" s="26"/>
      <c r="C6" s="26"/>
      <c r="D6" s="92"/>
      <c r="E6" s="92"/>
      <c r="F6" s="92"/>
      <c r="G6" s="52">
        <f t="shared" si="4"/>
        <v>0</v>
      </c>
      <c r="H6" s="26"/>
      <c r="I6" s="26"/>
      <c r="J6" s="26"/>
      <c r="K6" s="16">
        <f t="shared" si="5"/>
        <v>0</v>
      </c>
      <c r="L6" s="24"/>
      <c r="M6" s="24"/>
      <c r="N6" s="24"/>
      <c r="O6" s="10">
        <f t="shared" si="6"/>
        <v>0</v>
      </c>
      <c r="P6" s="26"/>
      <c r="Q6" s="26"/>
      <c r="R6" s="26"/>
      <c r="S6" s="16">
        <f t="shared" si="7"/>
        <v>0</v>
      </c>
      <c r="T6" s="24"/>
      <c r="U6" s="24"/>
      <c r="V6" s="24"/>
      <c r="W6" s="10">
        <f t="shared" si="8"/>
        <v>0</v>
      </c>
      <c r="X6" s="92"/>
      <c r="Y6" s="92"/>
      <c r="Z6" s="92"/>
      <c r="AA6" s="52">
        <f t="shared" si="9"/>
        <v>0</v>
      </c>
      <c r="AB6" s="24"/>
      <c r="AC6" s="24"/>
      <c r="AD6" s="24"/>
      <c r="AE6" s="10">
        <f t="shared" si="10"/>
        <v>0</v>
      </c>
      <c r="AF6" s="26"/>
      <c r="AG6" s="26"/>
      <c r="AH6" s="26"/>
      <c r="AI6" s="16">
        <f t="shared" si="11"/>
        <v>0</v>
      </c>
      <c r="AJ6" s="92"/>
      <c r="AK6" s="92"/>
      <c r="AL6" s="92"/>
      <c r="AM6" s="52">
        <f t="shared" si="12"/>
        <v>0</v>
      </c>
      <c r="AN6" s="26"/>
      <c r="AO6" s="26"/>
      <c r="AP6" s="26"/>
      <c r="AQ6" s="16">
        <f t="shared" si="13"/>
        <v>0</v>
      </c>
      <c r="AR6" s="24"/>
      <c r="AS6" s="24"/>
      <c r="AT6" s="24"/>
      <c r="AU6" s="10">
        <f t="shared" si="14"/>
        <v>0</v>
      </c>
      <c r="AV6" s="92"/>
      <c r="AW6" s="92"/>
      <c r="AX6" s="92"/>
      <c r="AY6" s="52">
        <f t="shared" si="15"/>
        <v>0</v>
      </c>
      <c r="AZ6" s="16"/>
      <c r="BA6" s="16"/>
      <c r="BB6" s="16"/>
      <c r="BC6" s="16"/>
      <c r="BD6" s="10">
        <f t="shared" si="0"/>
        <v>0</v>
      </c>
      <c r="BE6" s="10">
        <f t="shared" si="1"/>
        <v>0</v>
      </c>
      <c r="BF6" s="10">
        <f t="shared" si="2"/>
        <v>0</v>
      </c>
      <c r="BG6" s="10">
        <f t="shared" si="3"/>
        <v>0</v>
      </c>
      <c r="BH6" s="27">
        <f>S6*3+W6*3+AA6*2.85714+AE6*3.076923+AI6*3.076923+100+'TYT DEN.'!G6*1.3+'TYT DEN.'!K6*1.3+'TYT DEN.'!O6*1.3+'TYT DEN.'!S6*1.4+'TYT DEN.'!W6*1.4+'TYT DEN.'!AA6*1.4+'TYT DEN.'!AE6*1.4+'TYT DEN.'!AI6*1.4+'TYT DEN.'!AM6*1.4+'TYT DEN.'!AQ6*1.4</f>
        <v>100</v>
      </c>
      <c r="BI6" s="27">
        <f>G6*3+K6*2.8+O6*3.33333+S6*3+W6*3+100.0001+'TYT DEN.'!G6*1.3+'TYT DEN.'!K6*1.3+'TYT DEN.'!O6*1.3+'TYT DEN.'!S6*1.4+'TYT DEN.'!W6*1.4+'TYT DEN.'!AA6*1.4+'TYT DEN.'!AE6*1.4+'TYT DEN.'!AI6*1.4+'TYT DEN.'!AM6*1.4+'TYT DEN.'!AQ6*1.4</f>
        <v>100.0001</v>
      </c>
      <c r="BJ6" s="27">
        <f>G6*3+K6*2.8+O6*3.33333+AM6*2.909090909+AQ6*2.909090909+AU6*3+AY6*3.33333+100.0001+'TYT DEN.'!G6*1.3+'TYT DEN.'!K6*1.3+'TYT DEN.'!O6*1.3+'TYT DEN.'!S6*1.4+'TYT DEN.'!W6*1.4+'TYT DEN.'!AA6*1.4+'TYT DEN.'!AE6*1.4+'TYT DEN.'!AI6*1.4+'TYT DEN.'!AM6*1.4+'TYT DEN.'!AQ6*1.4</f>
        <v>100.0001</v>
      </c>
      <c r="BK6" s="27">
        <f>BC6*3+100.0001+'TYT DEN.'!G6*1.3+'TYT DEN.'!K6*1.3+'TYT DEN.'!O6*1.3+'TYT DEN.'!S6*1.4+'TYT DEN.'!W6*1.4+'TYT DEN.'!AA6*1.4+'TYT DEN.'!AE6*1.4+'TYT DEN.'!AI6*1.4+'TYT DEN.'!AM6*1.4+'TYT DEN.'!AQ6*1.4</f>
        <v>100.0001</v>
      </c>
    </row>
    <row r="7" spans="1:64" ht="57" customHeight="1" x14ac:dyDescent="0.25">
      <c r="A7" s="26">
        <v>5</v>
      </c>
      <c r="B7" s="26"/>
      <c r="C7" s="26"/>
      <c r="D7" s="92"/>
      <c r="E7" s="92"/>
      <c r="F7" s="92"/>
      <c r="G7" s="52">
        <f t="shared" si="4"/>
        <v>0</v>
      </c>
      <c r="H7" s="26"/>
      <c r="I7" s="26"/>
      <c r="J7" s="26"/>
      <c r="K7" s="16">
        <f t="shared" si="5"/>
        <v>0</v>
      </c>
      <c r="L7" s="24"/>
      <c r="M7" s="24"/>
      <c r="N7" s="24"/>
      <c r="O7" s="10">
        <f t="shared" si="6"/>
        <v>0</v>
      </c>
      <c r="P7" s="26"/>
      <c r="Q7" s="26"/>
      <c r="R7" s="26"/>
      <c r="S7" s="16">
        <f t="shared" si="7"/>
        <v>0</v>
      </c>
      <c r="T7" s="24"/>
      <c r="U7" s="24"/>
      <c r="V7" s="24"/>
      <c r="W7" s="10">
        <f t="shared" si="8"/>
        <v>0</v>
      </c>
      <c r="X7" s="92"/>
      <c r="Y7" s="92"/>
      <c r="Z7" s="92"/>
      <c r="AA7" s="52">
        <f t="shared" si="9"/>
        <v>0</v>
      </c>
      <c r="AB7" s="24"/>
      <c r="AC7" s="24"/>
      <c r="AD7" s="24"/>
      <c r="AE7" s="10">
        <f t="shared" si="10"/>
        <v>0</v>
      </c>
      <c r="AF7" s="26"/>
      <c r="AG7" s="26"/>
      <c r="AH7" s="26"/>
      <c r="AI7" s="16">
        <f t="shared" si="11"/>
        <v>0</v>
      </c>
      <c r="AJ7" s="92"/>
      <c r="AK7" s="92"/>
      <c r="AL7" s="92"/>
      <c r="AM7" s="52">
        <f t="shared" si="12"/>
        <v>0</v>
      </c>
      <c r="AN7" s="26"/>
      <c r="AO7" s="26"/>
      <c r="AP7" s="26"/>
      <c r="AQ7" s="16">
        <f t="shared" si="13"/>
        <v>0</v>
      </c>
      <c r="AR7" s="24"/>
      <c r="AS7" s="24"/>
      <c r="AT7" s="24"/>
      <c r="AU7" s="10">
        <f t="shared" si="14"/>
        <v>0</v>
      </c>
      <c r="AV7" s="92"/>
      <c r="AW7" s="92"/>
      <c r="AX7" s="92"/>
      <c r="AY7" s="52">
        <f t="shared" si="15"/>
        <v>0</v>
      </c>
      <c r="AZ7" s="16"/>
      <c r="BA7" s="16"/>
      <c r="BB7" s="16"/>
      <c r="BC7" s="16"/>
      <c r="BD7" s="10">
        <f t="shared" si="0"/>
        <v>0</v>
      </c>
      <c r="BE7" s="10">
        <f t="shared" si="1"/>
        <v>0</v>
      </c>
      <c r="BF7" s="10">
        <f t="shared" si="2"/>
        <v>0</v>
      </c>
      <c r="BG7" s="10">
        <f t="shared" si="3"/>
        <v>0</v>
      </c>
      <c r="BH7" s="27">
        <f>S7*3+W7*3+AA7*2.85714+AE7*3.076923+AI7*3.076923+100+'TYT DEN.'!G7*1.3+'TYT DEN.'!K7*1.3+'TYT DEN.'!O7*1.3+'TYT DEN.'!S7*1.4+'TYT DEN.'!W7*1.4+'TYT DEN.'!AA7*1.4+'TYT DEN.'!AE7*1.4+'TYT DEN.'!AI7*1.4+'TYT DEN.'!AM7*1.4+'TYT DEN.'!AQ7*1.4</f>
        <v>100</v>
      </c>
      <c r="BI7" s="27">
        <f>G7*3+K7*2.8+O7*3.33333+S7*3+W7*3+100.0001+'TYT DEN.'!G7*1.3+'TYT DEN.'!K7*1.3+'TYT DEN.'!O7*1.3+'TYT DEN.'!S7*1.4+'TYT DEN.'!W7*1.4+'TYT DEN.'!AA7*1.4+'TYT DEN.'!AE7*1.4+'TYT DEN.'!AI7*1.4+'TYT DEN.'!AM7*1.4+'TYT DEN.'!AQ7*1.4</f>
        <v>100.0001</v>
      </c>
      <c r="BJ7" s="27">
        <f>G7*3+K7*2.8+O7*3.33333+AM7*2.909090909+AQ7*2.909090909+AU7*3+AY7*3.33333+100.0001+'TYT DEN.'!G7*1.3+'TYT DEN.'!K7*1.3+'TYT DEN.'!O7*1.3+'TYT DEN.'!S7*1.4+'TYT DEN.'!W7*1.4+'TYT DEN.'!AA7*1.4+'TYT DEN.'!AE7*1.4+'TYT DEN.'!AI7*1.4+'TYT DEN.'!AM7*1.4+'TYT DEN.'!AQ7*1.4</f>
        <v>100.0001</v>
      </c>
      <c r="BK7" s="27">
        <f>BC7*3+100.0001+'TYT DEN.'!G7*1.3+'TYT DEN.'!K7*1.3+'TYT DEN.'!O7*1.3+'TYT DEN.'!S7*1.4+'TYT DEN.'!W7*1.4+'TYT DEN.'!AA7*1.4+'TYT DEN.'!AE7*1.4+'TYT DEN.'!AI7*1.4+'TYT DEN.'!AM7*1.4+'TYT DEN.'!AQ7*1.4</f>
        <v>100.0001</v>
      </c>
    </row>
    <row r="8" spans="1:64" ht="57" customHeight="1" x14ac:dyDescent="0.25">
      <c r="A8" s="26">
        <v>6</v>
      </c>
      <c r="B8" s="26"/>
      <c r="C8" s="26"/>
      <c r="D8" s="92"/>
      <c r="E8" s="92"/>
      <c r="F8" s="92"/>
      <c r="G8" s="52">
        <f t="shared" si="4"/>
        <v>0</v>
      </c>
      <c r="H8" s="26"/>
      <c r="I8" s="26"/>
      <c r="J8" s="26"/>
      <c r="K8" s="16">
        <f t="shared" si="5"/>
        <v>0</v>
      </c>
      <c r="L8" s="24"/>
      <c r="M8" s="24"/>
      <c r="N8" s="24"/>
      <c r="O8" s="10">
        <f t="shared" si="6"/>
        <v>0</v>
      </c>
      <c r="P8" s="26"/>
      <c r="Q8" s="26"/>
      <c r="R8" s="26"/>
      <c r="S8" s="16">
        <f t="shared" si="7"/>
        <v>0</v>
      </c>
      <c r="T8" s="24"/>
      <c r="U8" s="24"/>
      <c r="V8" s="24"/>
      <c r="W8" s="10">
        <f t="shared" si="8"/>
        <v>0</v>
      </c>
      <c r="X8" s="92"/>
      <c r="Y8" s="92"/>
      <c r="Z8" s="92"/>
      <c r="AA8" s="52">
        <f t="shared" si="9"/>
        <v>0</v>
      </c>
      <c r="AB8" s="24"/>
      <c r="AC8" s="24"/>
      <c r="AD8" s="24"/>
      <c r="AE8" s="10">
        <f t="shared" si="10"/>
        <v>0</v>
      </c>
      <c r="AF8" s="26"/>
      <c r="AG8" s="26"/>
      <c r="AH8" s="26"/>
      <c r="AI8" s="16">
        <f t="shared" si="11"/>
        <v>0</v>
      </c>
      <c r="AJ8" s="92"/>
      <c r="AK8" s="92"/>
      <c r="AL8" s="92"/>
      <c r="AM8" s="52">
        <f t="shared" si="12"/>
        <v>0</v>
      </c>
      <c r="AN8" s="26"/>
      <c r="AO8" s="26"/>
      <c r="AP8" s="26"/>
      <c r="AQ8" s="16">
        <f t="shared" si="13"/>
        <v>0</v>
      </c>
      <c r="AR8" s="24"/>
      <c r="AS8" s="24"/>
      <c r="AT8" s="24"/>
      <c r="AU8" s="10">
        <f t="shared" si="14"/>
        <v>0</v>
      </c>
      <c r="AV8" s="92"/>
      <c r="AW8" s="92"/>
      <c r="AX8" s="92"/>
      <c r="AY8" s="52">
        <f t="shared" si="15"/>
        <v>0</v>
      </c>
      <c r="AZ8" s="16"/>
      <c r="BA8" s="16"/>
      <c r="BB8" s="16"/>
      <c r="BC8" s="16"/>
      <c r="BD8" s="10">
        <f t="shared" si="0"/>
        <v>0</v>
      </c>
      <c r="BE8" s="10">
        <f t="shared" si="1"/>
        <v>0</v>
      </c>
      <c r="BF8" s="10">
        <f t="shared" si="2"/>
        <v>0</v>
      </c>
      <c r="BG8" s="10">
        <f t="shared" si="3"/>
        <v>0</v>
      </c>
      <c r="BH8" s="27">
        <f>S8*3+W8*3+AA8*2.85714+AE8*3.076923+AI8*3.076923+100+'TYT DEN.'!G8*1.3+'TYT DEN.'!K8*1.3+'TYT DEN.'!O8*1.3+'TYT DEN.'!S8*1.4+'TYT DEN.'!W8*1.4+'TYT DEN.'!AA8*1.4+'TYT DEN.'!AE8*1.4+'TYT DEN.'!AI8*1.4+'TYT DEN.'!AM8*1.4+'TYT DEN.'!AQ8*1.4</f>
        <v>100</v>
      </c>
      <c r="BI8" s="27">
        <f>G8*3+K8*2.8+O8*3.33333+S8*3+W8*3+100.0001+'TYT DEN.'!G8*1.3+'TYT DEN.'!K8*1.3+'TYT DEN.'!O8*1.3+'TYT DEN.'!S8*1.4+'TYT DEN.'!W8*1.4+'TYT DEN.'!AA8*1.4+'TYT DEN.'!AE8*1.4+'TYT DEN.'!AI8*1.4+'TYT DEN.'!AM8*1.4+'TYT DEN.'!AQ8*1.4</f>
        <v>100.0001</v>
      </c>
      <c r="BJ8" s="27">
        <f>G8*3+K8*2.8+O8*3.33333+AM8*2.909090909+AQ8*2.909090909+AU8*3+AY8*3.33333+100.0001+'TYT DEN.'!G8*1.3+'TYT DEN.'!K8*1.3+'TYT DEN.'!O8*1.3+'TYT DEN.'!S8*1.4+'TYT DEN.'!W8*1.4+'TYT DEN.'!AA8*1.4+'TYT DEN.'!AE8*1.4+'TYT DEN.'!AI8*1.4+'TYT DEN.'!AM8*1.4+'TYT DEN.'!AQ8*1.4</f>
        <v>100.0001</v>
      </c>
      <c r="BK8" s="27">
        <f>BC8*3+100.0001+'TYT DEN.'!G8*1.3+'TYT DEN.'!K8*1.3+'TYT DEN.'!O8*1.3+'TYT DEN.'!S8*1.4+'TYT DEN.'!W8*1.4+'TYT DEN.'!AA8*1.4+'TYT DEN.'!AE8*1.4+'TYT DEN.'!AI8*1.4+'TYT DEN.'!AM8*1.4+'TYT DEN.'!AQ8*1.4</f>
        <v>100.0001</v>
      </c>
    </row>
    <row r="9" spans="1:64" ht="57" customHeight="1" x14ac:dyDescent="0.25">
      <c r="A9" s="26">
        <v>7</v>
      </c>
      <c r="B9" s="26"/>
      <c r="C9" s="26"/>
      <c r="D9" s="92"/>
      <c r="E9" s="92"/>
      <c r="F9" s="92"/>
      <c r="G9" s="52">
        <f t="shared" si="4"/>
        <v>0</v>
      </c>
      <c r="H9" s="26"/>
      <c r="I9" s="26"/>
      <c r="J9" s="26"/>
      <c r="K9" s="16">
        <f t="shared" si="5"/>
        <v>0</v>
      </c>
      <c r="L9" s="24"/>
      <c r="M9" s="24"/>
      <c r="N9" s="24"/>
      <c r="O9" s="10">
        <f t="shared" si="6"/>
        <v>0</v>
      </c>
      <c r="P9" s="26"/>
      <c r="Q9" s="26"/>
      <c r="R9" s="26"/>
      <c r="S9" s="16">
        <f t="shared" si="7"/>
        <v>0</v>
      </c>
      <c r="T9" s="24"/>
      <c r="U9" s="24"/>
      <c r="V9" s="24"/>
      <c r="W9" s="10">
        <f t="shared" si="8"/>
        <v>0</v>
      </c>
      <c r="X9" s="92"/>
      <c r="Y9" s="92"/>
      <c r="Z9" s="92"/>
      <c r="AA9" s="52">
        <f t="shared" si="9"/>
        <v>0</v>
      </c>
      <c r="AB9" s="24"/>
      <c r="AC9" s="24"/>
      <c r="AD9" s="24"/>
      <c r="AE9" s="10">
        <f t="shared" si="10"/>
        <v>0</v>
      </c>
      <c r="AF9" s="26"/>
      <c r="AG9" s="26"/>
      <c r="AH9" s="26"/>
      <c r="AI9" s="16">
        <f t="shared" si="11"/>
        <v>0</v>
      </c>
      <c r="AJ9" s="92"/>
      <c r="AK9" s="92"/>
      <c r="AL9" s="92"/>
      <c r="AM9" s="52">
        <f t="shared" si="12"/>
        <v>0</v>
      </c>
      <c r="AN9" s="26"/>
      <c r="AO9" s="26"/>
      <c r="AP9" s="26"/>
      <c r="AQ9" s="16">
        <f t="shared" si="13"/>
        <v>0</v>
      </c>
      <c r="AR9" s="24"/>
      <c r="AS9" s="24"/>
      <c r="AT9" s="24"/>
      <c r="AU9" s="10">
        <f t="shared" si="14"/>
        <v>0</v>
      </c>
      <c r="AV9" s="92"/>
      <c r="AW9" s="92"/>
      <c r="AX9" s="92"/>
      <c r="AY9" s="52">
        <f t="shared" si="15"/>
        <v>0</v>
      </c>
      <c r="AZ9" s="16"/>
      <c r="BA9" s="16"/>
      <c r="BB9" s="16"/>
      <c r="BC9" s="16"/>
      <c r="BD9" s="10">
        <f t="shared" si="0"/>
        <v>0</v>
      </c>
      <c r="BE9" s="10">
        <f t="shared" si="1"/>
        <v>0</v>
      </c>
      <c r="BF9" s="10">
        <f t="shared" si="2"/>
        <v>0</v>
      </c>
      <c r="BG9" s="10">
        <f t="shared" si="3"/>
        <v>0</v>
      </c>
      <c r="BH9" s="27">
        <f>S9*3+W9*3+AA9*2.85714+AE9*3.076923+AI9*3.076923+100+'TYT DEN.'!G9*1.3+'TYT DEN.'!K9*1.3+'TYT DEN.'!O9*1.3+'TYT DEN.'!S9*1.4+'TYT DEN.'!W9*1.4+'TYT DEN.'!AA9*1.4+'TYT DEN.'!AE9*1.4+'TYT DEN.'!AI9*1.4+'TYT DEN.'!AM9*1.4+'TYT DEN.'!AQ9*1.4</f>
        <v>100</v>
      </c>
      <c r="BI9" s="27">
        <f>G9*3+K9*2.8+O9*3.33333+S9*3+W9*3+100.0001+'TYT DEN.'!G9*1.3+'TYT DEN.'!K9*1.3+'TYT DEN.'!O9*1.3+'TYT DEN.'!S9*1.4+'TYT DEN.'!W9*1.4+'TYT DEN.'!AA9*1.4+'TYT DEN.'!AE9*1.4+'TYT DEN.'!AI9*1.4+'TYT DEN.'!AM9*1.4+'TYT DEN.'!AQ9*1.4</f>
        <v>100.0001</v>
      </c>
      <c r="BJ9" s="27">
        <f>G9*3+K9*2.8+O9*3.33333+AM9*2.909090909+AQ9*2.909090909+AU9*3+AY9*3.33333+100.0001+'TYT DEN.'!G9*1.3+'TYT DEN.'!K9*1.3+'TYT DEN.'!O9*1.3+'TYT DEN.'!S9*1.4+'TYT DEN.'!W9*1.4+'TYT DEN.'!AA9*1.4+'TYT DEN.'!AE9*1.4+'TYT DEN.'!AI9*1.4+'TYT DEN.'!AM9*1.4+'TYT DEN.'!AQ9*1.4</f>
        <v>100.0001</v>
      </c>
      <c r="BK9" s="27">
        <f>BC9*3+100.0001+'TYT DEN.'!G9*1.3+'TYT DEN.'!K9*1.3+'TYT DEN.'!O9*1.3+'TYT DEN.'!S9*1.4+'TYT DEN.'!W9*1.4+'TYT DEN.'!AA9*1.4+'TYT DEN.'!AE9*1.4+'TYT DEN.'!AI9*1.4+'TYT DEN.'!AM9*1.4+'TYT DEN.'!AQ9*1.4</f>
        <v>100.0001</v>
      </c>
    </row>
    <row r="10" spans="1:64" ht="57" customHeight="1" x14ac:dyDescent="0.25">
      <c r="A10" s="26">
        <v>8</v>
      </c>
      <c r="B10" s="26"/>
      <c r="C10" s="26"/>
      <c r="D10" s="92"/>
      <c r="E10" s="92"/>
      <c r="F10" s="92"/>
      <c r="G10" s="52">
        <f t="shared" si="4"/>
        <v>0</v>
      </c>
      <c r="H10" s="26"/>
      <c r="I10" s="26"/>
      <c r="J10" s="26"/>
      <c r="K10" s="16">
        <f t="shared" si="5"/>
        <v>0</v>
      </c>
      <c r="L10" s="24"/>
      <c r="M10" s="24"/>
      <c r="N10" s="24"/>
      <c r="O10" s="10">
        <f t="shared" si="6"/>
        <v>0</v>
      </c>
      <c r="P10" s="26"/>
      <c r="Q10" s="26"/>
      <c r="R10" s="26"/>
      <c r="S10" s="16">
        <f t="shared" si="7"/>
        <v>0</v>
      </c>
      <c r="T10" s="24"/>
      <c r="U10" s="24"/>
      <c r="V10" s="24"/>
      <c r="W10" s="10">
        <f t="shared" si="8"/>
        <v>0</v>
      </c>
      <c r="X10" s="92"/>
      <c r="Y10" s="92"/>
      <c r="Z10" s="92"/>
      <c r="AA10" s="52">
        <f t="shared" si="9"/>
        <v>0</v>
      </c>
      <c r="AB10" s="24"/>
      <c r="AC10" s="24"/>
      <c r="AD10" s="24"/>
      <c r="AE10" s="10">
        <f t="shared" si="10"/>
        <v>0</v>
      </c>
      <c r="AF10" s="26"/>
      <c r="AG10" s="26"/>
      <c r="AH10" s="26"/>
      <c r="AI10" s="16">
        <f t="shared" si="11"/>
        <v>0</v>
      </c>
      <c r="AJ10" s="92"/>
      <c r="AK10" s="92"/>
      <c r="AL10" s="92"/>
      <c r="AM10" s="52">
        <f t="shared" si="12"/>
        <v>0</v>
      </c>
      <c r="AN10" s="26"/>
      <c r="AO10" s="26"/>
      <c r="AP10" s="26"/>
      <c r="AQ10" s="16">
        <f t="shared" si="13"/>
        <v>0</v>
      </c>
      <c r="AR10" s="24"/>
      <c r="AS10" s="24"/>
      <c r="AT10" s="24"/>
      <c r="AU10" s="10">
        <f t="shared" si="14"/>
        <v>0</v>
      </c>
      <c r="AV10" s="92"/>
      <c r="AW10" s="92"/>
      <c r="AX10" s="92"/>
      <c r="AY10" s="52">
        <f t="shared" si="15"/>
        <v>0</v>
      </c>
      <c r="AZ10" s="16"/>
      <c r="BA10" s="16"/>
      <c r="BB10" s="16"/>
      <c r="BC10" s="16"/>
      <c r="BD10" s="10">
        <f t="shared" si="0"/>
        <v>0</v>
      </c>
      <c r="BE10" s="10">
        <f t="shared" si="1"/>
        <v>0</v>
      </c>
      <c r="BF10" s="10">
        <f t="shared" si="2"/>
        <v>0</v>
      </c>
      <c r="BG10" s="10">
        <f t="shared" si="3"/>
        <v>0</v>
      </c>
      <c r="BH10" s="27">
        <f>S10*3+W10*3+AA10*2.85714+AE10*3.076923+AI10*3.076923+100+'TYT DEN.'!G10*1.3+'TYT DEN.'!K10*1.3+'TYT DEN.'!O10*1.3+'TYT DEN.'!S10*1.4+'TYT DEN.'!W10*1.4+'TYT DEN.'!AA10*1.4+'TYT DEN.'!AE10*1.4+'TYT DEN.'!AI10*1.4+'TYT DEN.'!AM10*1.4+'TYT DEN.'!AQ10*1.4</f>
        <v>100</v>
      </c>
      <c r="BI10" s="27">
        <f>G10*3+K10*2.8+O10*3.33333+S10*3+W10*3+100.0001+'TYT DEN.'!G10*1.3+'TYT DEN.'!K10*1.3+'TYT DEN.'!O10*1.3+'TYT DEN.'!S10*1.4+'TYT DEN.'!W10*1.4+'TYT DEN.'!AA10*1.4+'TYT DEN.'!AE10*1.4+'TYT DEN.'!AI10*1.4+'TYT DEN.'!AM10*1.4+'TYT DEN.'!AQ10*1.4</f>
        <v>100.0001</v>
      </c>
      <c r="BJ10" s="27">
        <f>G10*3+K10*2.8+O10*3.33333+AM10*2.909090909+AQ10*2.909090909+AU10*3+AY10*3.33333+100.0001+'TYT DEN.'!G10*1.3+'TYT DEN.'!K10*1.3+'TYT DEN.'!O10*1.3+'TYT DEN.'!S10*1.4+'TYT DEN.'!W10*1.4+'TYT DEN.'!AA10*1.4+'TYT DEN.'!AE10*1.4+'TYT DEN.'!AI10*1.4+'TYT DEN.'!AM10*1.4+'TYT DEN.'!AQ10*1.4</f>
        <v>100.0001</v>
      </c>
      <c r="BK10" s="27">
        <f>BC10*3+100.0001+'TYT DEN.'!G10*1.3+'TYT DEN.'!K10*1.3+'TYT DEN.'!O10*1.3+'TYT DEN.'!S10*1.4+'TYT DEN.'!W10*1.4+'TYT DEN.'!AA10*1.4+'TYT DEN.'!AE10*1.4+'TYT DEN.'!AI10*1.4+'TYT DEN.'!AM10*1.4+'TYT DEN.'!AQ10*1.4</f>
        <v>100.0001</v>
      </c>
    </row>
    <row r="11" spans="1:64" ht="57" customHeight="1" x14ac:dyDescent="0.25">
      <c r="A11" s="26">
        <v>9</v>
      </c>
      <c r="B11" s="26"/>
      <c r="C11" s="26"/>
      <c r="D11" s="92"/>
      <c r="E11" s="92"/>
      <c r="F11" s="92"/>
      <c r="G11" s="52">
        <f t="shared" si="4"/>
        <v>0</v>
      </c>
      <c r="H11" s="26"/>
      <c r="I11" s="26"/>
      <c r="J11" s="26"/>
      <c r="K11" s="16">
        <f t="shared" si="5"/>
        <v>0</v>
      </c>
      <c r="L11" s="24"/>
      <c r="M11" s="24"/>
      <c r="N11" s="24"/>
      <c r="O11" s="10">
        <f t="shared" si="6"/>
        <v>0</v>
      </c>
      <c r="P11" s="26"/>
      <c r="Q11" s="26"/>
      <c r="R11" s="26"/>
      <c r="S11" s="16">
        <f t="shared" si="7"/>
        <v>0</v>
      </c>
      <c r="T11" s="24"/>
      <c r="U11" s="24"/>
      <c r="V11" s="24"/>
      <c r="W11" s="10">
        <f t="shared" si="8"/>
        <v>0</v>
      </c>
      <c r="X11" s="92"/>
      <c r="Y11" s="92"/>
      <c r="Z11" s="92"/>
      <c r="AA11" s="52">
        <f t="shared" si="9"/>
        <v>0</v>
      </c>
      <c r="AB11" s="24"/>
      <c r="AC11" s="24"/>
      <c r="AD11" s="24"/>
      <c r="AE11" s="10">
        <f t="shared" si="10"/>
        <v>0</v>
      </c>
      <c r="AF11" s="26"/>
      <c r="AG11" s="26"/>
      <c r="AH11" s="26"/>
      <c r="AI11" s="16">
        <f t="shared" si="11"/>
        <v>0</v>
      </c>
      <c r="AJ11" s="92"/>
      <c r="AK11" s="92"/>
      <c r="AL11" s="92"/>
      <c r="AM11" s="52">
        <f t="shared" si="12"/>
        <v>0</v>
      </c>
      <c r="AN11" s="26"/>
      <c r="AO11" s="26"/>
      <c r="AP11" s="26"/>
      <c r="AQ11" s="16">
        <f t="shared" si="13"/>
        <v>0</v>
      </c>
      <c r="AR11" s="24"/>
      <c r="AS11" s="24"/>
      <c r="AT11" s="24"/>
      <c r="AU11" s="10">
        <f t="shared" si="14"/>
        <v>0</v>
      </c>
      <c r="AV11" s="92"/>
      <c r="AW11" s="92"/>
      <c r="AX11" s="92"/>
      <c r="AY11" s="52">
        <f t="shared" si="15"/>
        <v>0</v>
      </c>
      <c r="AZ11" s="16"/>
      <c r="BA11" s="16"/>
      <c r="BB11" s="16"/>
      <c r="BC11" s="16"/>
      <c r="BD11" s="10">
        <f t="shared" si="0"/>
        <v>0</v>
      </c>
      <c r="BE11" s="10">
        <f t="shared" si="1"/>
        <v>0</v>
      </c>
      <c r="BF11" s="10">
        <f t="shared" si="2"/>
        <v>0</v>
      </c>
      <c r="BG11" s="10">
        <f t="shared" si="3"/>
        <v>0</v>
      </c>
      <c r="BH11" s="27">
        <f>S11*3+W11*3+AA11*2.85714+AE11*3.076923+AI11*3.076923+100+'TYT DEN.'!G11*1.3+'TYT DEN.'!K11*1.3+'TYT DEN.'!O11*1.3+'TYT DEN.'!S11*1.4+'TYT DEN.'!W11*1.4+'TYT DEN.'!AA11*1.4+'TYT DEN.'!AE11*1.4+'TYT DEN.'!AI11*1.4+'TYT DEN.'!AM11*1.4+'TYT DEN.'!AQ11*1.4</f>
        <v>100</v>
      </c>
      <c r="BI11" s="27">
        <f>G11*3+K11*2.8+O11*3.33333+S11*3+W11*3+100.0001+'TYT DEN.'!G11*1.3+'TYT DEN.'!K11*1.3+'TYT DEN.'!O11*1.3+'TYT DEN.'!S11*1.4+'TYT DEN.'!W11*1.4+'TYT DEN.'!AA11*1.4+'TYT DEN.'!AE11*1.4+'TYT DEN.'!AI11*1.4+'TYT DEN.'!AM11*1.4+'TYT DEN.'!AQ11*1.4</f>
        <v>100.0001</v>
      </c>
      <c r="BJ11" s="27">
        <f>G11*3+K11*2.8+O11*3.33333+AM11*2.909090909+AQ11*2.909090909+AU11*3+AY11*3.33333+100.0001+'TYT DEN.'!G11*1.3+'TYT DEN.'!K11*1.3+'TYT DEN.'!O11*1.3+'TYT DEN.'!S11*1.4+'TYT DEN.'!W11*1.4+'TYT DEN.'!AA11*1.4+'TYT DEN.'!AE11*1.4+'TYT DEN.'!AI11*1.4+'TYT DEN.'!AM11*1.4+'TYT DEN.'!AQ11*1.4</f>
        <v>100.0001</v>
      </c>
      <c r="BK11" s="27">
        <f>BC11*3+100.0001+'TYT DEN.'!G11*1.3+'TYT DEN.'!K11*1.3+'TYT DEN.'!O11*1.3+'TYT DEN.'!S11*1.4+'TYT DEN.'!W11*1.4+'TYT DEN.'!AA11*1.4+'TYT DEN.'!AE11*1.4+'TYT DEN.'!AI11*1.4+'TYT DEN.'!AM11*1.4+'TYT DEN.'!AQ11*1.4</f>
        <v>100.0001</v>
      </c>
    </row>
    <row r="12" spans="1:64" ht="57" customHeight="1" x14ac:dyDescent="0.25">
      <c r="A12" s="26">
        <v>10</v>
      </c>
      <c r="B12" s="26"/>
      <c r="C12" s="26"/>
      <c r="D12" s="92"/>
      <c r="E12" s="92"/>
      <c r="F12" s="92"/>
      <c r="G12" s="52">
        <f t="shared" si="4"/>
        <v>0</v>
      </c>
      <c r="H12" s="26"/>
      <c r="I12" s="26"/>
      <c r="J12" s="26"/>
      <c r="K12" s="16">
        <f t="shared" si="5"/>
        <v>0</v>
      </c>
      <c r="L12" s="24"/>
      <c r="M12" s="24"/>
      <c r="N12" s="24"/>
      <c r="O12" s="10">
        <f t="shared" si="6"/>
        <v>0</v>
      </c>
      <c r="P12" s="26"/>
      <c r="Q12" s="26"/>
      <c r="R12" s="26"/>
      <c r="S12" s="16">
        <f t="shared" si="7"/>
        <v>0</v>
      </c>
      <c r="T12" s="24"/>
      <c r="U12" s="24"/>
      <c r="V12" s="24"/>
      <c r="W12" s="10">
        <f t="shared" si="8"/>
        <v>0</v>
      </c>
      <c r="X12" s="92"/>
      <c r="Y12" s="92"/>
      <c r="Z12" s="92"/>
      <c r="AA12" s="52">
        <f t="shared" si="9"/>
        <v>0</v>
      </c>
      <c r="AB12" s="24"/>
      <c r="AC12" s="24"/>
      <c r="AD12" s="24"/>
      <c r="AE12" s="10">
        <f t="shared" si="10"/>
        <v>0</v>
      </c>
      <c r="AF12" s="26"/>
      <c r="AG12" s="26"/>
      <c r="AH12" s="26"/>
      <c r="AI12" s="16">
        <f t="shared" si="11"/>
        <v>0</v>
      </c>
      <c r="AJ12" s="92"/>
      <c r="AK12" s="92"/>
      <c r="AL12" s="92"/>
      <c r="AM12" s="52">
        <f t="shared" si="12"/>
        <v>0</v>
      </c>
      <c r="AN12" s="26"/>
      <c r="AO12" s="26"/>
      <c r="AP12" s="26"/>
      <c r="AQ12" s="16">
        <f t="shared" si="13"/>
        <v>0</v>
      </c>
      <c r="AR12" s="24"/>
      <c r="AS12" s="24"/>
      <c r="AT12" s="24"/>
      <c r="AU12" s="10">
        <f t="shared" si="14"/>
        <v>0</v>
      </c>
      <c r="AV12" s="92"/>
      <c r="AW12" s="92"/>
      <c r="AX12" s="92"/>
      <c r="AY12" s="52">
        <f t="shared" si="15"/>
        <v>0</v>
      </c>
      <c r="AZ12" s="16"/>
      <c r="BA12" s="16"/>
      <c r="BB12" s="16"/>
      <c r="BC12" s="16"/>
      <c r="BD12" s="10">
        <f t="shared" si="0"/>
        <v>0</v>
      </c>
      <c r="BE12" s="10">
        <f t="shared" si="1"/>
        <v>0</v>
      </c>
      <c r="BF12" s="10">
        <f t="shared" si="2"/>
        <v>0</v>
      </c>
      <c r="BG12" s="10">
        <f t="shared" si="3"/>
        <v>0</v>
      </c>
      <c r="BH12" s="27">
        <f>S12*3+W12*3+AA12*2.85714+AE12*3.076923+AI12*3.076923+100+'TYT DEN.'!G12*1.3+'TYT DEN.'!K12*1.3+'TYT DEN.'!O12*1.3+'TYT DEN.'!S12*1.4+'TYT DEN.'!W12*1.4+'TYT DEN.'!AA12*1.4+'TYT DEN.'!AE12*1.4+'TYT DEN.'!AI12*1.4+'TYT DEN.'!AM12*1.4+'TYT DEN.'!AQ12*1.4</f>
        <v>100</v>
      </c>
      <c r="BI12" s="27">
        <f>G12*3+K12*2.8+O12*3.33333+S12*3+W12*3+100.0001+'TYT DEN.'!G12*1.3+'TYT DEN.'!K12*1.3+'TYT DEN.'!O12*1.3+'TYT DEN.'!S12*1.4+'TYT DEN.'!W12*1.4+'TYT DEN.'!AA12*1.4+'TYT DEN.'!AE12*1.4+'TYT DEN.'!AI12*1.4+'TYT DEN.'!AM12*1.4+'TYT DEN.'!AQ12*1.4</f>
        <v>100.0001</v>
      </c>
      <c r="BJ12" s="27">
        <f>G12*3+K12*2.8+O12*3.33333+AM12*2.909090909+AQ12*2.909090909+AU12*3+AY12*3.33333+100.0001+'TYT DEN.'!G12*1.3+'TYT DEN.'!K12*1.3+'TYT DEN.'!O12*1.3+'TYT DEN.'!S12*1.4+'TYT DEN.'!W12*1.4+'TYT DEN.'!AA12*1.4+'TYT DEN.'!AE12*1.4+'TYT DEN.'!AI12*1.4+'TYT DEN.'!AM12*1.4+'TYT DEN.'!AQ12*1.4</f>
        <v>100.0001</v>
      </c>
      <c r="BK12" s="27">
        <f>BC12*3+100.0001+'TYT DEN.'!G12*1.3+'TYT DEN.'!K12*1.3+'TYT DEN.'!O12*1.3+'TYT DEN.'!S12*1.4+'TYT DEN.'!W12*1.4+'TYT DEN.'!AA12*1.4+'TYT DEN.'!AE12*1.4+'TYT DEN.'!AI12*1.4+'TYT DEN.'!AM12*1.4+'TYT DEN.'!AQ12*1.4</f>
        <v>100.0001</v>
      </c>
    </row>
    <row r="13" spans="1:64" ht="57" customHeight="1" x14ac:dyDescent="0.25">
      <c r="A13" s="26">
        <v>11</v>
      </c>
      <c r="B13" s="26"/>
      <c r="C13" s="26"/>
      <c r="D13" s="92"/>
      <c r="E13" s="92"/>
      <c r="F13" s="92"/>
      <c r="G13" s="52">
        <f t="shared" si="4"/>
        <v>0</v>
      </c>
      <c r="H13" s="26"/>
      <c r="I13" s="26"/>
      <c r="J13" s="26"/>
      <c r="K13" s="16">
        <f t="shared" si="5"/>
        <v>0</v>
      </c>
      <c r="L13" s="24"/>
      <c r="M13" s="24"/>
      <c r="N13" s="24"/>
      <c r="O13" s="10">
        <f t="shared" si="6"/>
        <v>0</v>
      </c>
      <c r="P13" s="26"/>
      <c r="Q13" s="26"/>
      <c r="R13" s="26"/>
      <c r="S13" s="16">
        <f t="shared" si="7"/>
        <v>0</v>
      </c>
      <c r="T13" s="24"/>
      <c r="U13" s="24"/>
      <c r="V13" s="24"/>
      <c r="W13" s="10">
        <f t="shared" si="8"/>
        <v>0</v>
      </c>
      <c r="X13" s="92"/>
      <c r="Y13" s="92"/>
      <c r="Z13" s="92"/>
      <c r="AA13" s="52">
        <f t="shared" si="9"/>
        <v>0</v>
      </c>
      <c r="AB13" s="24"/>
      <c r="AC13" s="24"/>
      <c r="AD13" s="24"/>
      <c r="AE13" s="10">
        <f t="shared" si="10"/>
        <v>0</v>
      </c>
      <c r="AF13" s="26"/>
      <c r="AG13" s="26"/>
      <c r="AH13" s="26"/>
      <c r="AI13" s="16">
        <f t="shared" si="11"/>
        <v>0</v>
      </c>
      <c r="AJ13" s="92"/>
      <c r="AK13" s="92"/>
      <c r="AL13" s="92"/>
      <c r="AM13" s="52">
        <f t="shared" si="12"/>
        <v>0</v>
      </c>
      <c r="AN13" s="26"/>
      <c r="AO13" s="26"/>
      <c r="AP13" s="26"/>
      <c r="AQ13" s="16">
        <f t="shared" si="13"/>
        <v>0</v>
      </c>
      <c r="AR13" s="24"/>
      <c r="AS13" s="24"/>
      <c r="AT13" s="24"/>
      <c r="AU13" s="10">
        <f t="shared" si="14"/>
        <v>0</v>
      </c>
      <c r="AV13" s="92"/>
      <c r="AW13" s="92"/>
      <c r="AX13" s="92"/>
      <c r="AY13" s="52">
        <f t="shared" si="15"/>
        <v>0</v>
      </c>
      <c r="AZ13" s="16"/>
      <c r="BA13" s="16"/>
      <c r="BB13" s="16"/>
      <c r="BC13" s="16"/>
      <c r="BD13" s="10">
        <f t="shared" si="0"/>
        <v>0</v>
      </c>
      <c r="BE13" s="10">
        <f t="shared" si="1"/>
        <v>0</v>
      </c>
      <c r="BF13" s="10">
        <f t="shared" si="2"/>
        <v>0</v>
      </c>
      <c r="BG13" s="10">
        <f t="shared" si="3"/>
        <v>0</v>
      </c>
      <c r="BH13" s="27">
        <f>S13*3+W13*3+AA13*2.85714+AE13*3.076923+AI13*3.076923+100+'TYT DEN.'!G13*1.3+'TYT DEN.'!K13*1.3+'TYT DEN.'!O13*1.3+'TYT DEN.'!S13*1.4+'TYT DEN.'!W13*1.4+'TYT DEN.'!AA13*1.4+'TYT DEN.'!AE13*1.4+'TYT DEN.'!AI13*1.4+'TYT DEN.'!AM13*1.4+'TYT DEN.'!AQ13*1.4</f>
        <v>100</v>
      </c>
      <c r="BI13" s="27">
        <f>G13*3+K13*2.8+O13*3.33333+S13*3+W13*3+100.0001+'TYT DEN.'!G13*1.3+'TYT DEN.'!K13*1.3+'TYT DEN.'!O13*1.3+'TYT DEN.'!S13*1.4+'TYT DEN.'!W13*1.4+'TYT DEN.'!AA13*1.4+'TYT DEN.'!AE13*1.4+'TYT DEN.'!AI13*1.4+'TYT DEN.'!AM13*1.4+'TYT DEN.'!AQ13*1.4</f>
        <v>100.0001</v>
      </c>
      <c r="BJ13" s="27">
        <f>G13*3+K13*2.8+O13*3.33333+AM13*2.909090909+AQ13*2.909090909+AU13*3+AY13*3.33333+100.0001+'TYT DEN.'!G13*1.3+'TYT DEN.'!K13*1.3+'TYT DEN.'!O13*1.3+'TYT DEN.'!S13*1.4+'TYT DEN.'!W13*1.4+'TYT DEN.'!AA13*1.4+'TYT DEN.'!AE13*1.4+'TYT DEN.'!AI13*1.4+'TYT DEN.'!AM13*1.4+'TYT DEN.'!AQ13*1.4</f>
        <v>100.0001</v>
      </c>
      <c r="BK13" s="27">
        <f>BC13*3+100.0001+'TYT DEN.'!G13*1.3+'TYT DEN.'!K13*1.3+'TYT DEN.'!O13*1.3+'TYT DEN.'!S13*1.4+'TYT DEN.'!W13*1.4+'TYT DEN.'!AA13*1.4+'TYT DEN.'!AE13*1.4+'TYT DEN.'!AI13*1.4+'TYT DEN.'!AM13*1.4+'TYT DEN.'!AQ13*1.4</f>
        <v>100.0001</v>
      </c>
    </row>
    <row r="14" spans="1:64" ht="57" customHeight="1" x14ac:dyDescent="0.25">
      <c r="A14" s="26">
        <v>12</v>
      </c>
      <c r="B14" s="26"/>
      <c r="C14" s="26"/>
      <c r="D14" s="92"/>
      <c r="E14" s="92"/>
      <c r="F14" s="92"/>
      <c r="G14" s="52">
        <f t="shared" si="4"/>
        <v>0</v>
      </c>
      <c r="H14" s="26"/>
      <c r="I14" s="26"/>
      <c r="J14" s="26"/>
      <c r="K14" s="16">
        <f t="shared" si="5"/>
        <v>0</v>
      </c>
      <c r="L14" s="24"/>
      <c r="M14" s="24"/>
      <c r="N14" s="24"/>
      <c r="O14" s="10">
        <f t="shared" si="6"/>
        <v>0</v>
      </c>
      <c r="P14" s="26"/>
      <c r="Q14" s="26"/>
      <c r="R14" s="26"/>
      <c r="S14" s="16">
        <f t="shared" si="7"/>
        <v>0</v>
      </c>
      <c r="T14" s="24"/>
      <c r="U14" s="24"/>
      <c r="V14" s="24"/>
      <c r="W14" s="10">
        <f t="shared" si="8"/>
        <v>0</v>
      </c>
      <c r="X14" s="92"/>
      <c r="Y14" s="92"/>
      <c r="Z14" s="92"/>
      <c r="AA14" s="52">
        <f t="shared" si="9"/>
        <v>0</v>
      </c>
      <c r="AB14" s="24"/>
      <c r="AC14" s="24"/>
      <c r="AD14" s="24"/>
      <c r="AE14" s="10">
        <f t="shared" si="10"/>
        <v>0</v>
      </c>
      <c r="AF14" s="26"/>
      <c r="AG14" s="26"/>
      <c r="AH14" s="26"/>
      <c r="AI14" s="16">
        <f t="shared" si="11"/>
        <v>0</v>
      </c>
      <c r="AJ14" s="92"/>
      <c r="AK14" s="92"/>
      <c r="AL14" s="92"/>
      <c r="AM14" s="52">
        <f t="shared" si="12"/>
        <v>0</v>
      </c>
      <c r="AN14" s="26"/>
      <c r="AO14" s="26"/>
      <c r="AP14" s="26"/>
      <c r="AQ14" s="16">
        <f t="shared" si="13"/>
        <v>0</v>
      </c>
      <c r="AR14" s="24"/>
      <c r="AS14" s="24"/>
      <c r="AT14" s="24"/>
      <c r="AU14" s="10">
        <f t="shared" si="14"/>
        <v>0</v>
      </c>
      <c r="AV14" s="92"/>
      <c r="AW14" s="92"/>
      <c r="AX14" s="92"/>
      <c r="AY14" s="52">
        <f t="shared" si="15"/>
        <v>0</v>
      </c>
      <c r="AZ14" s="16"/>
      <c r="BA14" s="16"/>
      <c r="BB14" s="16"/>
      <c r="BC14" s="16"/>
      <c r="BD14" s="10">
        <f t="shared" si="0"/>
        <v>0</v>
      </c>
      <c r="BE14" s="10">
        <f t="shared" si="1"/>
        <v>0</v>
      </c>
      <c r="BF14" s="10">
        <f t="shared" si="2"/>
        <v>0</v>
      </c>
      <c r="BG14" s="10">
        <f t="shared" si="3"/>
        <v>0</v>
      </c>
      <c r="BH14" s="27">
        <f>S14*3+W14*3+AA14*2.85714+AE14*3.076923+AI14*3.076923+100+'TYT DEN.'!G14*1.3+'TYT DEN.'!K14*1.3+'TYT DEN.'!O14*1.3+'TYT DEN.'!S14*1.4+'TYT DEN.'!W14*1.4+'TYT DEN.'!AA14*1.4+'TYT DEN.'!AE14*1.4+'TYT DEN.'!AI14*1.4+'TYT DEN.'!AM14*1.4+'TYT DEN.'!AQ14*1.4</f>
        <v>100</v>
      </c>
      <c r="BI14" s="27">
        <f>G14*3+K14*2.8+O14*3.33333+S14*3+W14*3+100.0001+'TYT DEN.'!G14*1.3+'TYT DEN.'!K14*1.3+'TYT DEN.'!O14*1.3+'TYT DEN.'!S14*1.4+'TYT DEN.'!W14*1.4+'TYT DEN.'!AA14*1.4+'TYT DEN.'!AE14*1.4+'TYT DEN.'!AI14*1.4+'TYT DEN.'!AM14*1.4+'TYT DEN.'!AQ14*1.4</f>
        <v>100.0001</v>
      </c>
      <c r="BJ14" s="27">
        <f>G14*3+K14*2.8+O14*3.33333+AM14*2.909090909+AQ14*2.909090909+AU14*3+AY14*3.33333+100.0001+'TYT DEN.'!G14*1.3+'TYT DEN.'!K14*1.3+'TYT DEN.'!O14*1.3+'TYT DEN.'!S14*1.4+'TYT DEN.'!W14*1.4+'TYT DEN.'!AA14*1.4+'TYT DEN.'!AE14*1.4+'TYT DEN.'!AI14*1.4+'TYT DEN.'!AM14*1.4+'TYT DEN.'!AQ14*1.4</f>
        <v>100.0001</v>
      </c>
      <c r="BK14" s="27">
        <f>BC14*3+100.0001+'TYT DEN.'!G14*1.3+'TYT DEN.'!K14*1.3+'TYT DEN.'!O14*1.3+'TYT DEN.'!S14*1.4+'TYT DEN.'!W14*1.4+'TYT DEN.'!AA14*1.4+'TYT DEN.'!AE14*1.4+'TYT DEN.'!AI14*1.4+'TYT DEN.'!AM14*1.4+'TYT DEN.'!AQ14*1.4</f>
        <v>100.0001</v>
      </c>
    </row>
    <row r="15" spans="1:64" ht="57" customHeight="1" x14ac:dyDescent="0.25">
      <c r="A15" s="26">
        <v>13</v>
      </c>
      <c r="B15" s="26"/>
      <c r="C15" s="26"/>
      <c r="D15" s="92"/>
      <c r="E15" s="92"/>
      <c r="F15" s="92"/>
      <c r="G15" s="52">
        <f t="shared" si="4"/>
        <v>0</v>
      </c>
      <c r="H15" s="26"/>
      <c r="I15" s="26"/>
      <c r="J15" s="26"/>
      <c r="K15" s="16">
        <f t="shared" si="5"/>
        <v>0</v>
      </c>
      <c r="L15" s="24"/>
      <c r="M15" s="24"/>
      <c r="N15" s="24"/>
      <c r="O15" s="10">
        <f t="shared" si="6"/>
        <v>0</v>
      </c>
      <c r="P15" s="26"/>
      <c r="Q15" s="26"/>
      <c r="R15" s="26"/>
      <c r="S15" s="16">
        <f t="shared" si="7"/>
        <v>0</v>
      </c>
      <c r="T15" s="24"/>
      <c r="U15" s="24"/>
      <c r="V15" s="24"/>
      <c r="W15" s="10">
        <f t="shared" si="8"/>
        <v>0</v>
      </c>
      <c r="X15" s="92"/>
      <c r="Y15" s="92"/>
      <c r="Z15" s="92"/>
      <c r="AA15" s="52">
        <f t="shared" si="9"/>
        <v>0</v>
      </c>
      <c r="AB15" s="24"/>
      <c r="AC15" s="24"/>
      <c r="AD15" s="24"/>
      <c r="AE15" s="10">
        <f t="shared" si="10"/>
        <v>0</v>
      </c>
      <c r="AF15" s="26"/>
      <c r="AG15" s="26"/>
      <c r="AH15" s="26"/>
      <c r="AI15" s="16">
        <f t="shared" si="11"/>
        <v>0</v>
      </c>
      <c r="AJ15" s="92"/>
      <c r="AK15" s="92"/>
      <c r="AL15" s="92"/>
      <c r="AM15" s="52">
        <f t="shared" si="12"/>
        <v>0</v>
      </c>
      <c r="AN15" s="26"/>
      <c r="AO15" s="26"/>
      <c r="AP15" s="26"/>
      <c r="AQ15" s="16">
        <f t="shared" si="13"/>
        <v>0</v>
      </c>
      <c r="AR15" s="24"/>
      <c r="AS15" s="24"/>
      <c r="AT15" s="24"/>
      <c r="AU15" s="10">
        <f t="shared" si="14"/>
        <v>0</v>
      </c>
      <c r="AV15" s="92"/>
      <c r="AW15" s="92"/>
      <c r="AX15" s="92"/>
      <c r="AY15" s="52">
        <f t="shared" si="15"/>
        <v>0</v>
      </c>
      <c r="AZ15" s="16"/>
      <c r="BA15" s="16"/>
      <c r="BB15" s="16"/>
      <c r="BC15" s="16"/>
      <c r="BD15" s="10">
        <f t="shared" si="0"/>
        <v>0</v>
      </c>
      <c r="BE15" s="10">
        <f t="shared" si="1"/>
        <v>0</v>
      </c>
      <c r="BF15" s="10">
        <f t="shared" si="2"/>
        <v>0</v>
      </c>
      <c r="BG15" s="10">
        <f t="shared" si="3"/>
        <v>0</v>
      </c>
      <c r="BH15" s="27">
        <f>S15*3+W15*3+AA15*2.85714+AE15*3.076923+AI15*3.076923+100+'TYT DEN.'!G15*1.3+'TYT DEN.'!K15*1.3+'TYT DEN.'!O15*1.3+'TYT DEN.'!S15*1.4+'TYT DEN.'!W15*1.4+'TYT DEN.'!AA15*1.4+'TYT DEN.'!AE15*1.4+'TYT DEN.'!AI15*1.4+'TYT DEN.'!AM15*1.4+'TYT DEN.'!AQ15*1.4</f>
        <v>100</v>
      </c>
      <c r="BI15" s="27">
        <f>G15*3+K15*2.8+O15*3.33333+S15*3+W15*3+100.0001+'TYT DEN.'!G15*1.3+'TYT DEN.'!K15*1.3+'TYT DEN.'!O15*1.3+'TYT DEN.'!S15*1.4+'TYT DEN.'!W15*1.4+'TYT DEN.'!AA15*1.4+'TYT DEN.'!AE15*1.4+'TYT DEN.'!AI15*1.4+'TYT DEN.'!AM15*1.4+'TYT DEN.'!AQ15*1.4</f>
        <v>100.0001</v>
      </c>
      <c r="BJ15" s="27">
        <f>G15*3+K15*2.8+O15*3.33333+AM15*2.909090909+AQ15*2.909090909+AU15*3+AY15*3.33333+100.0001+'TYT DEN.'!G15*1.3+'TYT DEN.'!K15*1.3+'TYT DEN.'!O15*1.3+'TYT DEN.'!S15*1.4+'TYT DEN.'!W15*1.4+'TYT DEN.'!AA15*1.4+'TYT DEN.'!AE15*1.4+'TYT DEN.'!AI15*1.4+'TYT DEN.'!AM15*1.4+'TYT DEN.'!AQ15*1.4</f>
        <v>100.0001</v>
      </c>
      <c r="BK15" s="27">
        <f>BC15*3+100.0001+'TYT DEN.'!G15*1.3+'TYT DEN.'!K15*1.3+'TYT DEN.'!O15*1.3+'TYT DEN.'!S15*1.4+'TYT DEN.'!W15*1.4+'TYT DEN.'!AA15*1.4+'TYT DEN.'!AE15*1.4+'TYT DEN.'!AI15*1.4+'TYT DEN.'!AM15*1.4+'TYT DEN.'!AQ15*1.4</f>
        <v>100.0001</v>
      </c>
    </row>
    <row r="16" spans="1:64" ht="57" customHeight="1" x14ac:dyDescent="0.25">
      <c r="A16" s="26">
        <v>14</v>
      </c>
      <c r="B16" s="26"/>
      <c r="C16" s="26"/>
      <c r="D16" s="92"/>
      <c r="E16" s="92"/>
      <c r="F16" s="92"/>
      <c r="G16" s="52">
        <f t="shared" si="4"/>
        <v>0</v>
      </c>
      <c r="H16" s="26"/>
      <c r="I16" s="26"/>
      <c r="J16" s="26"/>
      <c r="K16" s="16">
        <f t="shared" si="5"/>
        <v>0</v>
      </c>
      <c r="L16" s="24"/>
      <c r="M16" s="24"/>
      <c r="N16" s="24"/>
      <c r="O16" s="10">
        <f t="shared" si="6"/>
        <v>0</v>
      </c>
      <c r="P16" s="26"/>
      <c r="Q16" s="26"/>
      <c r="R16" s="26"/>
      <c r="S16" s="16">
        <f t="shared" si="7"/>
        <v>0</v>
      </c>
      <c r="T16" s="24"/>
      <c r="U16" s="24"/>
      <c r="V16" s="24"/>
      <c r="W16" s="10">
        <f t="shared" si="8"/>
        <v>0</v>
      </c>
      <c r="X16" s="92"/>
      <c r="Y16" s="92"/>
      <c r="Z16" s="92"/>
      <c r="AA16" s="52">
        <f t="shared" si="9"/>
        <v>0</v>
      </c>
      <c r="AB16" s="24"/>
      <c r="AC16" s="24"/>
      <c r="AD16" s="24"/>
      <c r="AE16" s="10">
        <f t="shared" si="10"/>
        <v>0</v>
      </c>
      <c r="AF16" s="26"/>
      <c r="AG16" s="26"/>
      <c r="AH16" s="26"/>
      <c r="AI16" s="16">
        <f t="shared" si="11"/>
        <v>0</v>
      </c>
      <c r="AJ16" s="92"/>
      <c r="AK16" s="92"/>
      <c r="AL16" s="92"/>
      <c r="AM16" s="52">
        <f t="shared" si="12"/>
        <v>0</v>
      </c>
      <c r="AN16" s="26"/>
      <c r="AO16" s="26"/>
      <c r="AP16" s="26"/>
      <c r="AQ16" s="16">
        <f t="shared" si="13"/>
        <v>0</v>
      </c>
      <c r="AR16" s="24"/>
      <c r="AS16" s="24"/>
      <c r="AT16" s="24"/>
      <c r="AU16" s="10">
        <f t="shared" si="14"/>
        <v>0</v>
      </c>
      <c r="AV16" s="92"/>
      <c r="AW16" s="92"/>
      <c r="AX16" s="92"/>
      <c r="AY16" s="52">
        <f t="shared" si="15"/>
        <v>0</v>
      </c>
      <c r="AZ16" s="16"/>
      <c r="BA16" s="16"/>
      <c r="BB16" s="16"/>
      <c r="BC16" s="16"/>
      <c r="BD16" s="10">
        <f t="shared" si="0"/>
        <v>0</v>
      </c>
      <c r="BE16" s="10">
        <f t="shared" si="1"/>
        <v>0</v>
      </c>
      <c r="BF16" s="10">
        <f t="shared" si="2"/>
        <v>0</v>
      </c>
      <c r="BG16" s="10">
        <f t="shared" si="3"/>
        <v>0</v>
      </c>
      <c r="BH16" s="27">
        <f>S16*3+W16*3+AA16*2.85714+AE16*3.076923+AI16*3.076923+100+'TYT DEN.'!G16*1.3+'TYT DEN.'!K16*1.3+'TYT DEN.'!O16*1.3+'TYT DEN.'!S16*1.4+'TYT DEN.'!W16*1.4+'TYT DEN.'!AA16*1.4+'TYT DEN.'!AE16*1.4+'TYT DEN.'!AI16*1.4+'TYT DEN.'!AM16*1.4+'TYT DEN.'!AQ16*1.4</f>
        <v>100</v>
      </c>
      <c r="BI16" s="27">
        <f>G16*3+K16*2.8+O16*3.33333+S16*3+W16*3+100.0001+'TYT DEN.'!G16*1.3+'TYT DEN.'!K16*1.3+'TYT DEN.'!O16*1.3+'TYT DEN.'!S16*1.4+'TYT DEN.'!W16*1.4+'TYT DEN.'!AA16*1.4+'TYT DEN.'!AE16*1.4+'TYT DEN.'!AI16*1.4+'TYT DEN.'!AM16*1.4+'TYT DEN.'!AQ16*1.4</f>
        <v>100.0001</v>
      </c>
      <c r="BJ16" s="27">
        <f>G16*3+K16*2.8+O16*3.33333+AM16*2.909090909+AQ16*2.909090909+AU16*3+AY16*3.33333+100.0001+'TYT DEN.'!G16*1.3+'TYT DEN.'!K16*1.3+'TYT DEN.'!O16*1.3+'TYT DEN.'!S16*1.4+'TYT DEN.'!W16*1.4+'TYT DEN.'!AA16*1.4+'TYT DEN.'!AE16*1.4+'TYT DEN.'!AI16*1.4+'TYT DEN.'!AM16*1.4+'TYT DEN.'!AQ16*1.4</f>
        <v>100.0001</v>
      </c>
      <c r="BK16" s="27">
        <f>BC16*3+100.0001+'TYT DEN.'!G16*1.3+'TYT DEN.'!K16*1.3+'TYT DEN.'!O16*1.3+'TYT DEN.'!S16*1.4+'TYT DEN.'!W16*1.4+'TYT DEN.'!AA16*1.4+'TYT DEN.'!AE16*1.4+'TYT DEN.'!AI16*1.4+'TYT DEN.'!AM16*1.4+'TYT DEN.'!AQ16*1.4</f>
        <v>100.0001</v>
      </c>
    </row>
    <row r="17" spans="1:63" ht="57" customHeight="1" x14ac:dyDescent="0.25">
      <c r="A17" s="26">
        <v>15</v>
      </c>
      <c r="B17" s="26"/>
      <c r="C17" s="26"/>
      <c r="D17" s="92"/>
      <c r="E17" s="92"/>
      <c r="F17" s="92"/>
      <c r="G17" s="52">
        <f t="shared" si="4"/>
        <v>0</v>
      </c>
      <c r="H17" s="26"/>
      <c r="I17" s="26"/>
      <c r="J17" s="26"/>
      <c r="K17" s="16">
        <f t="shared" si="5"/>
        <v>0</v>
      </c>
      <c r="L17" s="24"/>
      <c r="M17" s="24"/>
      <c r="N17" s="24"/>
      <c r="O17" s="10">
        <f t="shared" si="6"/>
        <v>0</v>
      </c>
      <c r="P17" s="26"/>
      <c r="Q17" s="26"/>
      <c r="R17" s="26"/>
      <c r="S17" s="16">
        <f t="shared" si="7"/>
        <v>0</v>
      </c>
      <c r="T17" s="24"/>
      <c r="U17" s="24"/>
      <c r="V17" s="24"/>
      <c r="W17" s="10">
        <f t="shared" si="8"/>
        <v>0</v>
      </c>
      <c r="X17" s="92"/>
      <c r="Y17" s="92"/>
      <c r="Z17" s="92"/>
      <c r="AA17" s="52">
        <f t="shared" si="9"/>
        <v>0</v>
      </c>
      <c r="AB17" s="24"/>
      <c r="AC17" s="24"/>
      <c r="AD17" s="24"/>
      <c r="AE17" s="10">
        <f t="shared" si="10"/>
        <v>0</v>
      </c>
      <c r="AF17" s="26"/>
      <c r="AG17" s="26"/>
      <c r="AH17" s="26"/>
      <c r="AI17" s="16">
        <f t="shared" si="11"/>
        <v>0</v>
      </c>
      <c r="AJ17" s="92"/>
      <c r="AK17" s="92"/>
      <c r="AL17" s="92"/>
      <c r="AM17" s="52">
        <f t="shared" si="12"/>
        <v>0</v>
      </c>
      <c r="AN17" s="26"/>
      <c r="AO17" s="26"/>
      <c r="AP17" s="26"/>
      <c r="AQ17" s="16">
        <f t="shared" si="13"/>
        <v>0</v>
      </c>
      <c r="AR17" s="24"/>
      <c r="AS17" s="24"/>
      <c r="AT17" s="24"/>
      <c r="AU17" s="10">
        <f t="shared" si="14"/>
        <v>0</v>
      </c>
      <c r="AV17" s="92"/>
      <c r="AW17" s="92"/>
      <c r="AX17" s="92"/>
      <c r="AY17" s="52">
        <f t="shared" si="15"/>
        <v>0</v>
      </c>
      <c r="AZ17" s="16"/>
      <c r="BA17" s="16"/>
      <c r="BB17" s="16"/>
      <c r="BC17" s="16"/>
      <c r="BD17" s="10">
        <f t="shared" si="0"/>
        <v>0</v>
      </c>
      <c r="BE17" s="10">
        <f t="shared" si="1"/>
        <v>0</v>
      </c>
      <c r="BF17" s="10">
        <f t="shared" si="2"/>
        <v>0</v>
      </c>
      <c r="BG17" s="10">
        <f t="shared" si="3"/>
        <v>0</v>
      </c>
      <c r="BH17" s="27">
        <f>S17*3+W17*3+AA17*2.85714+AE17*3.076923+AI17*3.076923+100+'TYT DEN.'!G17*1.3+'TYT DEN.'!K17*1.3+'TYT DEN.'!O17*1.3+'TYT DEN.'!S17*1.4+'TYT DEN.'!W17*1.4+'TYT DEN.'!AA17*1.4+'TYT DEN.'!AE17*1.4+'TYT DEN.'!AI17*1.4+'TYT DEN.'!AM17*1.4+'TYT DEN.'!AQ17*1.4</f>
        <v>100</v>
      </c>
      <c r="BI17" s="27">
        <f>G17*3+K17*2.8+O17*3.33333+S17*3+W17*3+100.0001+'TYT DEN.'!G17*1.3+'TYT DEN.'!K17*1.3+'TYT DEN.'!O17*1.3+'TYT DEN.'!S17*1.4+'TYT DEN.'!W17*1.4+'TYT DEN.'!AA17*1.4+'TYT DEN.'!AE17*1.4+'TYT DEN.'!AI17*1.4+'TYT DEN.'!AM17*1.4+'TYT DEN.'!AQ17*1.4</f>
        <v>100.0001</v>
      </c>
      <c r="BJ17" s="27">
        <f>G17*3+K17*2.8+O17*3.33333+AM17*2.909090909+AQ17*2.909090909+AU17*3+AY17*3.33333+100.0001+'TYT DEN.'!G17*1.3+'TYT DEN.'!K17*1.3+'TYT DEN.'!O17*1.3+'TYT DEN.'!S17*1.4+'TYT DEN.'!W17*1.4+'TYT DEN.'!AA17*1.4+'TYT DEN.'!AE17*1.4+'TYT DEN.'!AI17*1.4+'TYT DEN.'!AM17*1.4+'TYT DEN.'!AQ17*1.4</f>
        <v>100.0001</v>
      </c>
      <c r="BK17" s="27">
        <f>BC17*3+100.0001+'TYT DEN.'!G17*1.3+'TYT DEN.'!K17*1.3+'TYT DEN.'!O17*1.3+'TYT DEN.'!S17*1.4+'TYT DEN.'!W17*1.4+'TYT DEN.'!AA17*1.4+'TYT DEN.'!AE17*1.4+'TYT DEN.'!AI17*1.4+'TYT DEN.'!AM17*1.4+'TYT DEN.'!AQ17*1.4</f>
        <v>100.0001</v>
      </c>
    </row>
    <row r="18" spans="1:63" ht="57" customHeight="1" x14ac:dyDescent="0.25">
      <c r="A18" s="26">
        <v>16</v>
      </c>
      <c r="B18" s="26"/>
      <c r="C18" s="26"/>
      <c r="D18" s="92"/>
      <c r="E18" s="92"/>
      <c r="F18" s="92"/>
      <c r="G18" s="52">
        <f t="shared" si="4"/>
        <v>0</v>
      </c>
      <c r="H18" s="26"/>
      <c r="I18" s="26"/>
      <c r="J18" s="26"/>
      <c r="K18" s="16">
        <f t="shared" si="5"/>
        <v>0</v>
      </c>
      <c r="L18" s="24"/>
      <c r="M18" s="24"/>
      <c r="N18" s="24"/>
      <c r="O18" s="10">
        <f t="shared" si="6"/>
        <v>0</v>
      </c>
      <c r="P18" s="26"/>
      <c r="Q18" s="26"/>
      <c r="R18" s="26"/>
      <c r="S18" s="16">
        <f t="shared" si="7"/>
        <v>0</v>
      </c>
      <c r="T18" s="24"/>
      <c r="U18" s="24"/>
      <c r="V18" s="24"/>
      <c r="W18" s="10">
        <f t="shared" si="8"/>
        <v>0</v>
      </c>
      <c r="X18" s="92"/>
      <c r="Y18" s="92"/>
      <c r="Z18" s="92"/>
      <c r="AA18" s="52">
        <f t="shared" si="9"/>
        <v>0</v>
      </c>
      <c r="AB18" s="24"/>
      <c r="AC18" s="24"/>
      <c r="AD18" s="24"/>
      <c r="AE18" s="10">
        <f t="shared" si="10"/>
        <v>0</v>
      </c>
      <c r="AF18" s="26"/>
      <c r="AG18" s="26"/>
      <c r="AH18" s="26"/>
      <c r="AI18" s="16">
        <f t="shared" si="11"/>
        <v>0</v>
      </c>
      <c r="AJ18" s="92"/>
      <c r="AK18" s="92"/>
      <c r="AL18" s="92"/>
      <c r="AM18" s="52">
        <f t="shared" si="12"/>
        <v>0</v>
      </c>
      <c r="AN18" s="26"/>
      <c r="AO18" s="26"/>
      <c r="AP18" s="26"/>
      <c r="AQ18" s="16">
        <f t="shared" si="13"/>
        <v>0</v>
      </c>
      <c r="AR18" s="24"/>
      <c r="AS18" s="24"/>
      <c r="AT18" s="24"/>
      <c r="AU18" s="10">
        <f t="shared" si="14"/>
        <v>0</v>
      </c>
      <c r="AV18" s="92"/>
      <c r="AW18" s="92"/>
      <c r="AX18" s="92"/>
      <c r="AY18" s="52">
        <f t="shared" si="15"/>
        <v>0</v>
      </c>
      <c r="AZ18" s="16"/>
      <c r="BA18" s="16"/>
      <c r="BB18" s="16"/>
      <c r="BC18" s="16"/>
      <c r="BD18" s="10">
        <f t="shared" si="0"/>
        <v>0</v>
      </c>
      <c r="BE18" s="10">
        <f t="shared" si="1"/>
        <v>0</v>
      </c>
      <c r="BF18" s="10">
        <f t="shared" si="2"/>
        <v>0</v>
      </c>
      <c r="BG18" s="10">
        <f t="shared" si="3"/>
        <v>0</v>
      </c>
      <c r="BH18" s="27">
        <f>S18*3+W18*3+AA18*2.85714+AE18*3.076923+AI18*3.076923+100+'TYT DEN.'!G18*1.3+'TYT DEN.'!K18*1.3+'TYT DEN.'!O18*1.3+'TYT DEN.'!S18*1.4+'TYT DEN.'!W18*1.4+'TYT DEN.'!AA18*1.4+'TYT DEN.'!AE18*1.4+'TYT DEN.'!AI18*1.4+'TYT DEN.'!AM18*1.4+'TYT DEN.'!AQ18*1.4</f>
        <v>100</v>
      </c>
      <c r="BI18" s="27">
        <f>G18*3+K18*2.8+O18*3.33333+S18*3+W18*3+100.0001+'TYT DEN.'!G18*1.3+'TYT DEN.'!K18*1.3+'TYT DEN.'!O18*1.3+'TYT DEN.'!S18*1.4+'TYT DEN.'!W18*1.4+'TYT DEN.'!AA18*1.4+'TYT DEN.'!AE18*1.4+'TYT DEN.'!AI18*1.4+'TYT DEN.'!AM18*1.4+'TYT DEN.'!AQ18*1.4</f>
        <v>100.0001</v>
      </c>
      <c r="BJ18" s="27">
        <f>G18*3+K18*2.8+O18*3.33333+AM18*2.909090909+AQ18*2.909090909+AU18*3+AY18*3.33333+100.0001+'TYT DEN.'!G18*1.3+'TYT DEN.'!K18*1.3+'TYT DEN.'!O18*1.3+'TYT DEN.'!S18*1.4+'TYT DEN.'!W18*1.4+'TYT DEN.'!AA18*1.4+'TYT DEN.'!AE18*1.4+'TYT DEN.'!AI18*1.4+'TYT DEN.'!AM18*1.4+'TYT DEN.'!AQ18*1.4</f>
        <v>100.0001</v>
      </c>
      <c r="BK18" s="27">
        <f>BC18*3+100.0001+'TYT DEN.'!G18*1.3+'TYT DEN.'!K18*1.3+'TYT DEN.'!O18*1.3+'TYT DEN.'!S18*1.4+'TYT DEN.'!W18*1.4+'TYT DEN.'!AA18*1.4+'TYT DEN.'!AE18*1.4+'TYT DEN.'!AI18*1.4+'TYT DEN.'!AM18*1.4+'TYT DEN.'!AQ18*1.4</f>
        <v>100.0001</v>
      </c>
    </row>
    <row r="19" spans="1:63" ht="57" customHeight="1" x14ac:dyDescent="0.25">
      <c r="A19" s="26">
        <v>17</v>
      </c>
      <c r="B19" s="26"/>
      <c r="C19" s="26"/>
      <c r="D19" s="92"/>
      <c r="E19" s="92"/>
      <c r="F19" s="92"/>
      <c r="G19" s="52">
        <f t="shared" si="4"/>
        <v>0</v>
      </c>
      <c r="H19" s="26"/>
      <c r="I19" s="26"/>
      <c r="J19" s="26"/>
      <c r="K19" s="16">
        <f t="shared" si="5"/>
        <v>0</v>
      </c>
      <c r="L19" s="24"/>
      <c r="M19" s="24"/>
      <c r="N19" s="24"/>
      <c r="O19" s="10">
        <f t="shared" si="6"/>
        <v>0</v>
      </c>
      <c r="P19" s="26"/>
      <c r="Q19" s="26"/>
      <c r="R19" s="26"/>
      <c r="S19" s="16">
        <f t="shared" si="7"/>
        <v>0</v>
      </c>
      <c r="T19" s="24"/>
      <c r="U19" s="24"/>
      <c r="V19" s="24"/>
      <c r="W19" s="10">
        <f t="shared" si="8"/>
        <v>0</v>
      </c>
      <c r="X19" s="92"/>
      <c r="Y19" s="92"/>
      <c r="Z19" s="92"/>
      <c r="AA19" s="52">
        <f t="shared" si="9"/>
        <v>0</v>
      </c>
      <c r="AB19" s="24"/>
      <c r="AC19" s="24"/>
      <c r="AD19" s="24"/>
      <c r="AE19" s="10">
        <f t="shared" si="10"/>
        <v>0</v>
      </c>
      <c r="AF19" s="26"/>
      <c r="AG19" s="26"/>
      <c r="AH19" s="26"/>
      <c r="AI19" s="16">
        <f t="shared" si="11"/>
        <v>0</v>
      </c>
      <c r="AJ19" s="92"/>
      <c r="AK19" s="92"/>
      <c r="AL19" s="92"/>
      <c r="AM19" s="52">
        <f t="shared" si="12"/>
        <v>0</v>
      </c>
      <c r="AN19" s="26"/>
      <c r="AO19" s="26"/>
      <c r="AP19" s="26"/>
      <c r="AQ19" s="16">
        <f t="shared" si="13"/>
        <v>0</v>
      </c>
      <c r="AR19" s="24"/>
      <c r="AS19" s="24"/>
      <c r="AT19" s="24"/>
      <c r="AU19" s="10">
        <f t="shared" si="14"/>
        <v>0</v>
      </c>
      <c r="AV19" s="92"/>
      <c r="AW19" s="92"/>
      <c r="AX19" s="92"/>
      <c r="AY19" s="52">
        <f t="shared" si="15"/>
        <v>0</v>
      </c>
      <c r="AZ19" s="16"/>
      <c r="BA19" s="16"/>
      <c r="BB19" s="16"/>
      <c r="BC19" s="16"/>
      <c r="BD19" s="10">
        <f t="shared" si="0"/>
        <v>0</v>
      </c>
      <c r="BE19" s="10">
        <f t="shared" si="1"/>
        <v>0</v>
      </c>
      <c r="BF19" s="10">
        <f t="shared" si="2"/>
        <v>0</v>
      </c>
      <c r="BG19" s="10">
        <f t="shared" si="3"/>
        <v>0</v>
      </c>
      <c r="BH19" s="27">
        <f>S19*3+W19*3+AA19*2.85714+AE19*3.076923+AI19*3.076923+100+'TYT DEN.'!G19*1.3+'TYT DEN.'!K19*1.3+'TYT DEN.'!O19*1.3+'TYT DEN.'!S19*1.4+'TYT DEN.'!W19*1.4+'TYT DEN.'!AA19*1.4+'TYT DEN.'!AE19*1.4+'TYT DEN.'!AI19*1.4+'TYT DEN.'!AM19*1.4+'TYT DEN.'!AQ19*1.4</f>
        <v>100</v>
      </c>
      <c r="BI19" s="27">
        <f>G19*3+K19*2.8+O19*3.33333+S19*3+W19*3+100.0001+'TYT DEN.'!G19*1.3+'TYT DEN.'!K19*1.3+'TYT DEN.'!O19*1.3+'TYT DEN.'!S19*1.4+'TYT DEN.'!W19*1.4+'TYT DEN.'!AA19*1.4+'TYT DEN.'!AE19*1.4+'TYT DEN.'!AI19*1.4+'TYT DEN.'!AM19*1.4+'TYT DEN.'!AQ19*1.4</f>
        <v>100.0001</v>
      </c>
      <c r="BJ19" s="27">
        <f>G19*3+K19*2.8+O19*3.33333+AM19*2.909090909+AQ19*2.909090909+AU19*3+AY19*3.33333+100.0001+'TYT DEN.'!G19*1.3+'TYT DEN.'!K19*1.3+'TYT DEN.'!O19*1.3+'TYT DEN.'!S19*1.4+'TYT DEN.'!W19*1.4+'TYT DEN.'!AA19*1.4+'TYT DEN.'!AE19*1.4+'TYT DEN.'!AI19*1.4+'TYT DEN.'!AM19*1.4+'TYT DEN.'!AQ19*1.4</f>
        <v>100.0001</v>
      </c>
      <c r="BK19" s="27">
        <f>BC19*3+100.0001+'TYT DEN.'!G19*1.3+'TYT DEN.'!K19*1.3+'TYT DEN.'!O19*1.3+'TYT DEN.'!S19*1.4+'TYT DEN.'!W19*1.4+'TYT DEN.'!AA19*1.4+'TYT DEN.'!AE19*1.4+'TYT DEN.'!AI19*1.4+'TYT DEN.'!AM19*1.4+'TYT DEN.'!AQ19*1.4</f>
        <v>100.0001</v>
      </c>
    </row>
    <row r="20" spans="1:63" ht="57" customHeight="1" x14ac:dyDescent="0.25">
      <c r="A20" s="26">
        <v>18</v>
      </c>
      <c r="B20" s="26"/>
      <c r="C20" s="26"/>
      <c r="D20" s="92"/>
      <c r="E20" s="92"/>
      <c r="F20" s="92"/>
      <c r="G20" s="52">
        <f t="shared" si="4"/>
        <v>0</v>
      </c>
      <c r="H20" s="26"/>
      <c r="I20" s="26"/>
      <c r="J20" s="26"/>
      <c r="K20" s="16">
        <f t="shared" si="5"/>
        <v>0</v>
      </c>
      <c r="L20" s="24"/>
      <c r="M20" s="24"/>
      <c r="N20" s="24"/>
      <c r="O20" s="10">
        <f t="shared" si="6"/>
        <v>0</v>
      </c>
      <c r="P20" s="26"/>
      <c r="Q20" s="26"/>
      <c r="R20" s="26"/>
      <c r="S20" s="16">
        <f t="shared" si="7"/>
        <v>0</v>
      </c>
      <c r="T20" s="24"/>
      <c r="U20" s="24"/>
      <c r="V20" s="24"/>
      <c r="W20" s="10">
        <f t="shared" si="8"/>
        <v>0</v>
      </c>
      <c r="X20" s="92"/>
      <c r="Y20" s="92"/>
      <c r="Z20" s="92"/>
      <c r="AA20" s="52">
        <f t="shared" si="9"/>
        <v>0</v>
      </c>
      <c r="AB20" s="24"/>
      <c r="AC20" s="24"/>
      <c r="AD20" s="24"/>
      <c r="AE20" s="10">
        <f t="shared" si="10"/>
        <v>0</v>
      </c>
      <c r="AF20" s="26"/>
      <c r="AG20" s="26"/>
      <c r="AH20" s="26"/>
      <c r="AI20" s="16">
        <f t="shared" si="11"/>
        <v>0</v>
      </c>
      <c r="AJ20" s="92"/>
      <c r="AK20" s="92"/>
      <c r="AL20" s="92"/>
      <c r="AM20" s="52">
        <f t="shared" si="12"/>
        <v>0</v>
      </c>
      <c r="AN20" s="26"/>
      <c r="AO20" s="26"/>
      <c r="AP20" s="26"/>
      <c r="AQ20" s="16">
        <f t="shared" si="13"/>
        <v>0</v>
      </c>
      <c r="AR20" s="24"/>
      <c r="AS20" s="24"/>
      <c r="AT20" s="24"/>
      <c r="AU20" s="10">
        <f t="shared" si="14"/>
        <v>0</v>
      </c>
      <c r="AV20" s="92"/>
      <c r="AW20" s="92"/>
      <c r="AX20" s="92"/>
      <c r="AY20" s="52">
        <f t="shared" si="15"/>
        <v>0</v>
      </c>
      <c r="AZ20" s="16"/>
      <c r="BA20" s="16"/>
      <c r="BB20" s="16"/>
      <c r="BC20" s="16"/>
      <c r="BD20" s="10">
        <f t="shared" si="0"/>
        <v>0</v>
      </c>
      <c r="BE20" s="10">
        <f t="shared" si="1"/>
        <v>0</v>
      </c>
      <c r="BF20" s="10">
        <f t="shared" si="2"/>
        <v>0</v>
      </c>
      <c r="BG20" s="10">
        <f t="shared" si="3"/>
        <v>0</v>
      </c>
      <c r="BH20" s="27">
        <f>S20*3+W20*3+AA20*2.85714+AE20*3.076923+AI20*3.076923+100+'TYT DEN.'!G20*1.3+'TYT DEN.'!K20*1.3+'TYT DEN.'!O20*1.3+'TYT DEN.'!S20*1.4+'TYT DEN.'!W20*1.4+'TYT DEN.'!AA20*1.4+'TYT DEN.'!AE20*1.4+'TYT DEN.'!AI20*1.4+'TYT DEN.'!AM20*1.4+'TYT DEN.'!AQ20*1.4</f>
        <v>100</v>
      </c>
      <c r="BI20" s="27">
        <f>G20*3+K20*2.8+O20*3.33333+S20*3+W20*3+100.0001+'TYT DEN.'!G20*1.3+'TYT DEN.'!K20*1.3+'TYT DEN.'!O20*1.3+'TYT DEN.'!S20*1.4+'TYT DEN.'!W20*1.4+'TYT DEN.'!AA20*1.4+'TYT DEN.'!AE20*1.4+'TYT DEN.'!AI20*1.4+'TYT DEN.'!AM20*1.4+'TYT DEN.'!AQ20*1.4</f>
        <v>100.0001</v>
      </c>
      <c r="BJ20" s="27">
        <f>G20*3+K20*2.8+O20*3.33333+AM20*2.909090909+AQ20*2.909090909+AU20*3+AY20*3.33333+100.0001+'TYT DEN.'!G20*1.3+'TYT DEN.'!K20*1.3+'TYT DEN.'!O20*1.3+'TYT DEN.'!S20*1.4+'TYT DEN.'!W20*1.4+'TYT DEN.'!AA20*1.4+'TYT DEN.'!AE20*1.4+'TYT DEN.'!AI20*1.4+'TYT DEN.'!AM20*1.4+'TYT DEN.'!AQ20*1.4</f>
        <v>100.0001</v>
      </c>
      <c r="BK20" s="27">
        <f>BC20*3+100.0001+'TYT DEN.'!G20*1.3+'TYT DEN.'!K20*1.3+'TYT DEN.'!O20*1.3+'TYT DEN.'!S20*1.4+'TYT DEN.'!W20*1.4+'TYT DEN.'!AA20*1.4+'TYT DEN.'!AE20*1.4+'TYT DEN.'!AI20*1.4+'TYT DEN.'!AM20*1.4+'TYT DEN.'!AQ20*1.4</f>
        <v>100.0001</v>
      </c>
    </row>
    <row r="21" spans="1:63" ht="57" customHeight="1" x14ac:dyDescent="0.25">
      <c r="A21" s="26">
        <v>19</v>
      </c>
      <c r="B21" s="26"/>
      <c r="C21" s="26"/>
      <c r="D21" s="92"/>
      <c r="E21" s="92"/>
      <c r="F21" s="92"/>
      <c r="G21" s="52">
        <f t="shared" si="4"/>
        <v>0</v>
      </c>
      <c r="H21" s="26"/>
      <c r="I21" s="26"/>
      <c r="J21" s="26"/>
      <c r="K21" s="16">
        <f t="shared" si="5"/>
        <v>0</v>
      </c>
      <c r="L21" s="24"/>
      <c r="M21" s="24"/>
      <c r="N21" s="24"/>
      <c r="O21" s="10">
        <f t="shared" si="6"/>
        <v>0</v>
      </c>
      <c r="P21" s="26"/>
      <c r="Q21" s="26"/>
      <c r="R21" s="26"/>
      <c r="S21" s="16">
        <f t="shared" si="7"/>
        <v>0</v>
      </c>
      <c r="T21" s="24"/>
      <c r="U21" s="24"/>
      <c r="V21" s="24"/>
      <c r="W21" s="10">
        <f t="shared" si="8"/>
        <v>0</v>
      </c>
      <c r="X21" s="92"/>
      <c r="Y21" s="92"/>
      <c r="Z21" s="92"/>
      <c r="AA21" s="52">
        <f t="shared" si="9"/>
        <v>0</v>
      </c>
      <c r="AB21" s="24"/>
      <c r="AC21" s="24"/>
      <c r="AD21" s="24"/>
      <c r="AE21" s="10">
        <f t="shared" si="10"/>
        <v>0</v>
      </c>
      <c r="AF21" s="26"/>
      <c r="AG21" s="26"/>
      <c r="AH21" s="26"/>
      <c r="AI21" s="16">
        <f t="shared" si="11"/>
        <v>0</v>
      </c>
      <c r="AJ21" s="92"/>
      <c r="AK21" s="92"/>
      <c r="AL21" s="92"/>
      <c r="AM21" s="52">
        <f t="shared" si="12"/>
        <v>0</v>
      </c>
      <c r="AN21" s="26"/>
      <c r="AO21" s="26"/>
      <c r="AP21" s="26"/>
      <c r="AQ21" s="16">
        <f t="shared" si="13"/>
        <v>0</v>
      </c>
      <c r="AR21" s="24"/>
      <c r="AS21" s="24"/>
      <c r="AT21" s="24"/>
      <c r="AU21" s="10">
        <f t="shared" si="14"/>
        <v>0</v>
      </c>
      <c r="AV21" s="92"/>
      <c r="AW21" s="92"/>
      <c r="AX21" s="92"/>
      <c r="AY21" s="52">
        <f t="shared" si="15"/>
        <v>0</v>
      </c>
      <c r="AZ21" s="16"/>
      <c r="BA21" s="16"/>
      <c r="BB21" s="16"/>
      <c r="BC21" s="16"/>
      <c r="BD21" s="10">
        <f t="shared" si="0"/>
        <v>0</v>
      </c>
      <c r="BE21" s="10">
        <f t="shared" si="1"/>
        <v>0</v>
      </c>
      <c r="BF21" s="10">
        <f t="shared" si="2"/>
        <v>0</v>
      </c>
      <c r="BG21" s="10">
        <f t="shared" si="3"/>
        <v>0</v>
      </c>
      <c r="BH21" s="27">
        <f>S21*3+W21*3+AA21*2.85714+AE21*3.076923+AI21*3.076923+100+'TYT DEN.'!G21*1.3+'TYT DEN.'!K21*1.3+'TYT DEN.'!O21*1.3+'TYT DEN.'!S21*1.4+'TYT DEN.'!W21*1.4+'TYT DEN.'!AA21*1.4+'TYT DEN.'!AE21*1.4+'TYT DEN.'!AI21*1.4+'TYT DEN.'!AM21*1.4+'TYT DEN.'!AQ21*1.4</f>
        <v>100</v>
      </c>
      <c r="BI21" s="27">
        <f>G21*3+K21*2.8+O21*3.33333+S21*3+W21*3+100.0001+'TYT DEN.'!G21*1.3+'TYT DEN.'!K21*1.3+'TYT DEN.'!O21*1.3+'TYT DEN.'!S21*1.4+'TYT DEN.'!W21*1.4+'TYT DEN.'!AA21*1.4+'TYT DEN.'!AE21*1.4+'TYT DEN.'!AI21*1.4+'TYT DEN.'!AM21*1.4+'TYT DEN.'!AQ21*1.4</f>
        <v>100.0001</v>
      </c>
      <c r="BJ21" s="27">
        <f>G21*3+K21*2.8+O21*3.33333+AM21*2.909090909+AQ21*2.909090909+AU21*3+AY21*3.33333+100.0001+'TYT DEN.'!G21*1.3+'TYT DEN.'!K21*1.3+'TYT DEN.'!O21*1.3+'TYT DEN.'!S21*1.4+'TYT DEN.'!W21*1.4+'TYT DEN.'!AA21*1.4+'TYT DEN.'!AE21*1.4+'TYT DEN.'!AI21*1.4+'TYT DEN.'!AM21*1.4+'TYT DEN.'!AQ21*1.4</f>
        <v>100.0001</v>
      </c>
      <c r="BK21" s="27">
        <f>BC21*3+100.0001+'TYT DEN.'!G21*1.3+'TYT DEN.'!K21*1.3+'TYT DEN.'!O21*1.3+'TYT DEN.'!S21*1.4+'TYT DEN.'!W21*1.4+'TYT DEN.'!AA21*1.4+'TYT DEN.'!AE21*1.4+'TYT DEN.'!AI21*1.4+'TYT DEN.'!AM21*1.4+'TYT DEN.'!AQ21*1.4</f>
        <v>100.0001</v>
      </c>
    </row>
    <row r="22" spans="1:63" ht="57" customHeight="1" x14ac:dyDescent="0.25">
      <c r="A22" s="26">
        <v>20</v>
      </c>
      <c r="B22" s="26"/>
      <c r="C22" s="26"/>
      <c r="D22" s="92"/>
      <c r="E22" s="92"/>
      <c r="F22" s="92"/>
      <c r="G22" s="52">
        <f t="shared" si="4"/>
        <v>0</v>
      </c>
      <c r="H22" s="26"/>
      <c r="I22" s="26"/>
      <c r="J22" s="26"/>
      <c r="K22" s="16">
        <f t="shared" si="5"/>
        <v>0</v>
      </c>
      <c r="L22" s="24"/>
      <c r="M22" s="24"/>
      <c r="N22" s="24"/>
      <c r="O22" s="10">
        <f t="shared" si="6"/>
        <v>0</v>
      </c>
      <c r="P22" s="26"/>
      <c r="Q22" s="26"/>
      <c r="R22" s="26"/>
      <c r="S22" s="16">
        <f t="shared" si="7"/>
        <v>0</v>
      </c>
      <c r="T22" s="24"/>
      <c r="U22" s="24"/>
      <c r="V22" s="24"/>
      <c r="W22" s="10">
        <f t="shared" si="8"/>
        <v>0</v>
      </c>
      <c r="X22" s="92"/>
      <c r="Y22" s="92"/>
      <c r="Z22" s="92"/>
      <c r="AA22" s="52">
        <f t="shared" si="9"/>
        <v>0</v>
      </c>
      <c r="AB22" s="24"/>
      <c r="AC22" s="24"/>
      <c r="AD22" s="24"/>
      <c r="AE22" s="10">
        <f t="shared" si="10"/>
        <v>0</v>
      </c>
      <c r="AF22" s="26"/>
      <c r="AG22" s="26"/>
      <c r="AH22" s="26"/>
      <c r="AI22" s="16">
        <f t="shared" si="11"/>
        <v>0</v>
      </c>
      <c r="AJ22" s="92"/>
      <c r="AK22" s="92"/>
      <c r="AL22" s="92"/>
      <c r="AM22" s="52">
        <f t="shared" si="12"/>
        <v>0</v>
      </c>
      <c r="AN22" s="26"/>
      <c r="AO22" s="26"/>
      <c r="AP22" s="26"/>
      <c r="AQ22" s="16">
        <f t="shared" si="13"/>
        <v>0</v>
      </c>
      <c r="AR22" s="24"/>
      <c r="AS22" s="24"/>
      <c r="AT22" s="24"/>
      <c r="AU22" s="10">
        <f t="shared" si="14"/>
        <v>0</v>
      </c>
      <c r="AV22" s="92"/>
      <c r="AW22" s="92"/>
      <c r="AX22" s="92"/>
      <c r="AY22" s="52">
        <f t="shared" si="15"/>
        <v>0</v>
      </c>
      <c r="AZ22" s="16"/>
      <c r="BA22" s="16"/>
      <c r="BB22" s="16"/>
      <c r="BC22" s="16"/>
      <c r="BD22" s="10">
        <f t="shared" si="0"/>
        <v>0</v>
      </c>
      <c r="BE22" s="10">
        <f t="shared" si="1"/>
        <v>0</v>
      </c>
      <c r="BF22" s="10">
        <f t="shared" si="2"/>
        <v>0</v>
      </c>
      <c r="BG22" s="10">
        <f t="shared" si="3"/>
        <v>0</v>
      </c>
      <c r="BH22" s="27">
        <f>S22*3+W22*3+AA22*2.85714+AE22*3.076923+AI22*3.076923+100+'TYT DEN.'!G22*1.3+'TYT DEN.'!K22*1.3+'TYT DEN.'!O22*1.3+'TYT DEN.'!S22*1.4+'TYT DEN.'!W22*1.4+'TYT DEN.'!AA22*1.4+'TYT DEN.'!AE22*1.4+'TYT DEN.'!AI22*1.4+'TYT DEN.'!AM22*1.4+'TYT DEN.'!AQ22*1.4</f>
        <v>100</v>
      </c>
      <c r="BI22" s="27">
        <f>G22*3+K22*2.8+O22*3.33333+S22*3+W22*3+100.0001+'TYT DEN.'!G22*1.3+'TYT DEN.'!K22*1.3+'TYT DEN.'!O22*1.3+'TYT DEN.'!S22*1.4+'TYT DEN.'!W22*1.4+'TYT DEN.'!AA22*1.4+'TYT DEN.'!AE22*1.4+'TYT DEN.'!AI22*1.4+'TYT DEN.'!AM22*1.4+'TYT DEN.'!AQ22*1.4</f>
        <v>100.0001</v>
      </c>
      <c r="BJ22" s="27">
        <f>G22*3+K22*2.8+O22*3.33333+AM22*2.909090909+AQ22*2.909090909+AU22*3+AY22*3.33333+100.0001+'TYT DEN.'!G22*1.3+'TYT DEN.'!K22*1.3+'TYT DEN.'!O22*1.3+'TYT DEN.'!S22*1.4+'TYT DEN.'!W22*1.4+'TYT DEN.'!AA22*1.4+'TYT DEN.'!AE22*1.4+'TYT DEN.'!AI22*1.4+'TYT DEN.'!AM22*1.4+'TYT DEN.'!AQ22*1.4</f>
        <v>100.0001</v>
      </c>
      <c r="BK22" s="27">
        <f>BC22*3+100.0001+'TYT DEN.'!G22*1.3+'TYT DEN.'!K22*1.3+'TYT DEN.'!O22*1.3+'TYT DEN.'!S22*1.4+'TYT DEN.'!W22*1.4+'TYT DEN.'!AA22*1.4+'TYT DEN.'!AE22*1.4+'TYT DEN.'!AI22*1.4+'TYT DEN.'!AM22*1.4+'TYT DEN.'!AQ22*1.4</f>
        <v>100.0001</v>
      </c>
    </row>
    <row r="23" spans="1:63" ht="57" customHeight="1" x14ac:dyDescent="0.25">
      <c r="A23" s="26">
        <v>21</v>
      </c>
      <c r="B23" s="26"/>
      <c r="C23" s="26"/>
      <c r="D23" s="92"/>
      <c r="E23" s="92"/>
      <c r="F23" s="92"/>
      <c r="G23" s="52">
        <f t="shared" si="4"/>
        <v>0</v>
      </c>
      <c r="H23" s="26"/>
      <c r="I23" s="26"/>
      <c r="J23" s="26"/>
      <c r="K23" s="16">
        <f t="shared" si="5"/>
        <v>0</v>
      </c>
      <c r="L23" s="24"/>
      <c r="M23" s="24"/>
      <c r="N23" s="24"/>
      <c r="O23" s="10">
        <f t="shared" si="6"/>
        <v>0</v>
      </c>
      <c r="P23" s="26"/>
      <c r="Q23" s="26"/>
      <c r="R23" s="26"/>
      <c r="S23" s="16">
        <f t="shared" si="7"/>
        <v>0</v>
      </c>
      <c r="T23" s="24"/>
      <c r="U23" s="24"/>
      <c r="V23" s="24"/>
      <c r="W23" s="10">
        <f t="shared" si="8"/>
        <v>0</v>
      </c>
      <c r="X23" s="92"/>
      <c r="Y23" s="92"/>
      <c r="Z23" s="92"/>
      <c r="AA23" s="52">
        <f t="shared" si="9"/>
        <v>0</v>
      </c>
      <c r="AB23" s="24"/>
      <c r="AC23" s="24"/>
      <c r="AD23" s="24"/>
      <c r="AE23" s="10">
        <f t="shared" si="10"/>
        <v>0</v>
      </c>
      <c r="AF23" s="26"/>
      <c r="AG23" s="26"/>
      <c r="AH23" s="26"/>
      <c r="AI23" s="16">
        <f t="shared" si="11"/>
        <v>0</v>
      </c>
      <c r="AJ23" s="92"/>
      <c r="AK23" s="92"/>
      <c r="AL23" s="92"/>
      <c r="AM23" s="52">
        <f t="shared" si="12"/>
        <v>0</v>
      </c>
      <c r="AN23" s="26"/>
      <c r="AO23" s="26"/>
      <c r="AP23" s="26"/>
      <c r="AQ23" s="16">
        <f t="shared" si="13"/>
        <v>0</v>
      </c>
      <c r="AR23" s="24"/>
      <c r="AS23" s="24"/>
      <c r="AT23" s="24"/>
      <c r="AU23" s="10">
        <f t="shared" si="14"/>
        <v>0</v>
      </c>
      <c r="AV23" s="92"/>
      <c r="AW23" s="92"/>
      <c r="AX23" s="92"/>
      <c r="AY23" s="52">
        <f t="shared" si="15"/>
        <v>0</v>
      </c>
      <c r="AZ23" s="16"/>
      <c r="BA23" s="16"/>
      <c r="BB23" s="16"/>
      <c r="BC23" s="16"/>
      <c r="BD23" s="10">
        <f t="shared" si="0"/>
        <v>0</v>
      </c>
      <c r="BE23" s="10">
        <f t="shared" si="1"/>
        <v>0</v>
      </c>
      <c r="BF23" s="10">
        <f t="shared" si="2"/>
        <v>0</v>
      </c>
      <c r="BG23" s="10">
        <f t="shared" si="3"/>
        <v>0</v>
      </c>
      <c r="BH23" s="27">
        <f>S23*3+W23*3+AA23*2.85714+AE23*3.076923+AI23*3.076923+100+'TYT DEN.'!G23*1.3+'TYT DEN.'!K23*1.3+'TYT DEN.'!O23*1.3+'TYT DEN.'!S23*1.4+'TYT DEN.'!W23*1.4+'TYT DEN.'!AA23*1.4+'TYT DEN.'!AE23*1.4+'TYT DEN.'!AI23*1.4+'TYT DEN.'!AM23*1.4+'TYT DEN.'!AQ23*1.4</f>
        <v>100</v>
      </c>
      <c r="BI23" s="27">
        <f>G23*3+K23*2.8+O23*3.33333+S23*3+W23*3+100.0001+'TYT DEN.'!G23*1.3+'TYT DEN.'!K23*1.3+'TYT DEN.'!O23*1.3+'TYT DEN.'!S23*1.4+'TYT DEN.'!W23*1.4+'TYT DEN.'!AA23*1.4+'TYT DEN.'!AE23*1.4+'TYT DEN.'!AI23*1.4+'TYT DEN.'!AM23*1.4+'TYT DEN.'!AQ23*1.4</f>
        <v>100.0001</v>
      </c>
      <c r="BJ23" s="27">
        <f>G23*3+K23*2.8+O23*3.33333+AM23*2.909090909+AQ23*2.909090909+AU23*3+AY23*3.33333+100.0001+'TYT DEN.'!G23*1.3+'TYT DEN.'!K23*1.3+'TYT DEN.'!O23*1.3+'TYT DEN.'!S23*1.4+'TYT DEN.'!W23*1.4+'TYT DEN.'!AA23*1.4+'TYT DEN.'!AE23*1.4+'TYT DEN.'!AI23*1.4+'TYT DEN.'!AM23*1.4+'TYT DEN.'!AQ23*1.4</f>
        <v>100.0001</v>
      </c>
      <c r="BK23" s="27">
        <f>BC23*3+100.0001+'TYT DEN.'!G23*1.3+'TYT DEN.'!K23*1.3+'TYT DEN.'!O23*1.3+'TYT DEN.'!S23*1.4+'TYT DEN.'!W23*1.4+'TYT DEN.'!AA23*1.4+'TYT DEN.'!AE23*1.4+'TYT DEN.'!AI23*1.4+'TYT DEN.'!AM23*1.4+'TYT DEN.'!AQ23*1.4</f>
        <v>100.0001</v>
      </c>
    </row>
    <row r="24" spans="1:63" ht="57" customHeight="1" x14ac:dyDescent="0.25">
      <c r="A24" s="26">
        <v>22</v>
      </c>
      <c r="B24" s="26"/>
      <c r="C24" s="26"/>
      <c r="D24" s="92"/>
      <c r="E24" s="92"/>
      <c r="F24" s="92"/>
      <c r="G24" s="52">
        <f t="shared" si="4"/>
        <v>0</v>
      </c>
      <c r="H24" s="26"/>
      <c r="I24" s="26"/>
      <c r="J24" s="26"/>
      <c r="K24" s="16">
        <f t="shared" si="5"/>
        <v>0</v>
      </c>
      <c r="L24" s="24"/>
      <c r="M24" s="24"/>
      <c r="N24" s="24"/>
      <c r="O24" s="10">
        <f t="shared" si="6"/>
        <v>0</v>
      </c>
      <c r="P24" s="26"/>
      <c r="Q24" s="26"/>
      <c r="R24" s="26"/>
      <c r="S24" s="16">
        <f t="shared" si="7"/>
        <v>0</v>
      </c>
      <c r="T24" s="24"/>
      <c r="U24" s="24"/>
      <c r="V24" s="24"/>
      <c r="W24" s="10">
        <f t="shared" si="8"/>
        <v>0</v>
      </c>
      <c r="X24" s="92"/>
      <c r="Y24" s="92"/>
      <c r="Z24" s="92"/>
      <c r="AA24" s="52">
        <f t="shared" si="9"/>
        <v>0</v>
      </c>
      <c r="AB24" s="24"/>
      <c r="AC24" s="24"/>
      <c r="AD24" s="24"/>
      <c r="AE24" s="10">
        <f t="shared" si="10"/>
        <v>0</v>
      </c>
      <c r="AF24" s="26"/>
      <c r="AG24" s="26"/>
      <c r="AH24" s="26"/>
      <c r="AI24" s="16">
        <f t="shared" si="11"/>
        <v>0</v>
      </c>
      <c r="AJ24" s="92"/>
      <c r="AK24" s="92"/>
      <c r="AL24" s="92"/>
      <c r="AM24" s="52">
        <f t="shared" si="12"/>
        <v>0</v>
      </c>
      <c r="AN24" s="26"/>
      <c r="AO24" s="26"/>
      <c r="AP24" s="26"/>
      <c r="AQ24" s="16">
        <f t="shared" si="13"/>
        <v>0</v>
      </c>
      <c r="AR24" s="24"/>
      <c r="AS24" s="24"/>
      <c r="AT24" s="24"/>
      <c r="AU24" s="10">
        <f t="shared" si="14"/>
        <v>0</v>
      </c>
      <c r="AV24" s="92"/>
      <c r="AW24" s="92"/>
      <c r="AX24" s="92"/>
      <c r="AY24" s="52">
        <f t="shared" si="15"/>
        <v>0</v>
      </c>
      <c r="AZ24" s="16"/>
      <c r="BA24" s="16"/>
      <c r="BB24" s="16"/>
      <c r="BC24" s="16"/>
      <c r="BD24" s="10">
        <f t="shared" si="0"/>
        <v>0</v>
      </c>
      <c r="BE24" s="10">
        <f t="shared" si="1"/>
        <v>0</v>
      </c>
      <c r="BF24" s="10">
        <f t="shared" si="2"/>
        <v>0</v>
      </c>
      <c r="BG24" s="10">
        <f t="shared" si="3"/>
        <v>0</v>
      </c>
      <c r="BH24" s="27">
        <f>S24*3+W24*3+AA24*2.85714+AE24*3.076923+AI24*3.076923+100+'TYT DEN.'!G24*1.3+'TYT DEN.'!K24*1.3+'TYT DEN.'!O24*1.3+'TYT DEN.'!S24*1.4+'TYT DEN.'!W24*1.4+'TYT DEN.'!AA24*1.4+'TYT DEN.'!AE24*1.4+'TYT DEN.'!AI24*1.4+'TYT DEN.'!AM24*1.4+'TYT DEN.'!AQ24*1.4</f>
        <v>100</v>
      </c>
      <c r="BI24" s="27">
        <f>G24*3+K24*2.8+O24*3.33333+S24*3+W24*3+100.0001+'TYT DEN.'!G24*1.3+'TYT DEN.'!K24*1.3+'TYT DEN.'!O24*1.3+'TYT DEN.'!S24*1.4+'TYT DEN.'!W24*1.4+'TYT DEN.'!AA24*1.4+'TYT DEN.'!AE24*1.4+'TYT DEN.'!AI24*1.4+'TYT DEN.'!AM24*1.4+'TYT DEN.'!AQ24*1.4</f>
        <v>100.0001</v>
      </c>
      <c r="BJ24" s="27">
        <f>G24*3+K24*2.8+O24*3.33333+AM24*2.909090909+AQ24*2.909090909+AU24*3+AY24*3.33333+100.0001+'TYT DEN.'!G24*1.3+'TYT DEN.'!K24*1.3+'TYT DEN.'!O24*1.3+'TYT DEN.'!S24*1.4+'TYT DEN.'!W24*1.4+'TYT DEN.'!AA24*1.4+'TYT DEN.'!AE24*1.4+'TYT DEN.'!AI24*1.4+'TYT DEN.'!AM24*1.4+'TYT DEN.'!AQ24*1.4</f>
        <v>100.0001</v>
      </c>
      <c r="BK24" s="27">
        <f>BC24*3+100.0001+'TYT DEN.'!G24*1.3+'TYT DEN.'!K24*1.3+'TYT DEN.'!O24*1.3+'TYT DEN.'!S24*1.4+'TYT DEN.'!W24*1.4+'TYT DEN.'!AA24*1.4+'TYT DEN.'!AE24*1.4+'TYT DEN.'!AI24*1.4+'TYT DEN.'!AM24*1.4+'TYT DEN.'!AQ24*1.4</f>
        <v>100.0001</v>
      </c>
    </row>
    <row r="25" spans="1:63" ht="57" customHeight="1" x14ac:dyDescent="0.25">
      <c r="A25" s="26">
        <v>23</v>
      </c>
      <c r="B25" s="26"/>
      <c r="C25" s="26"/>
      <c r="D25" s="92"/>
      <c r="E25" s="92"/>
      <c r="F25" s="92"/>
      <c r="G25" s="52">
        <f t="shared" si="4"/>
        <v>0</v>
      </c>
      <c r="H25" s="26"/>
      <c r="I25" s="26"/>
      <c r="J25" s="26"/>
      <c r="K25" s="16">
        <f t="shared" si="5"/>
        <v>0</v>
      </c>
      <c r="L25" s="24"/>
      <c r="M25" s="24"/>
      <c r="N25" s="24"/>
      <c r="O25" s="10">
        <f t="shared" si="6"/>
        <v>0</v>
      </c>
      <c r="P25" s="26"/>
      <c r="Q25" s="26"/>
      <c r="R25" s="26"/>
      <c r="S25" s="16">
        <f t="shared" si="7"/>
        <v>0</v>
      </c>
      <c r="T25" s="24"/>
      <c r="U25" s="24"/>
      <c r="V25" s="24"/>
      <c r="W25" s="10">
        <f t="shared" si="8"/>
        <v>0</v>
      </c>
      <c r="X25" s="92"/>
      <c r="Y25" s="92"/>
      <c r="Z25" s="92"/>
      <c r="AA25" s="52">
        <f t="shared" si="9"/>
        <v>0</v>
      </c>
      <c r="AB25" s="24"/>
      <c r="AC25" s="24"/>
      <c r="AD25" s="24"/>
      <c r="AE25" s="10">
        <f t="shared" si="10"/>
        <v>0</v>
      </c>
      <c r="AF25" s="26"/>
      <c r="AG25" s="26"/>
      <c r="AH25" s="26"/>
      <c r="AI25" s="16">
        <f t="shared" si="11"/>
        <v>0</v>
      </c>
      <c r="AJ25" s="92"/>
      <c r="AK25" s="92"/>
      <c r="AL25" s="92"/>
      <c r="AM25" s="52">
        <f t="shared" si="12"/>
        <v>0</v>
      </c>
      <c r="AN25" s="26"/>
      <c r="AO25" s="26"/>
      <c r="AP25" s="26"/>
      <c r="AQ25" s="16">
        <f t="shared" si="13"/>
        <v>0</v>
      </c>
      <c r="AR25" s="24"/>
      <c r="AS25" s="24"/>
      <c r="AT25" s="24"/>
      <c r="AU25" s="10">
        <f t="shared" si="14"/>
        <v>0</v>
      </c>
      <c r="AV25" s="92"/>
      <c r="AW25" s="92"/>
      <c r="AX25" s="92"/>
      <c r="AY25" s="52">
        <f t="shared" si="15"/>
        <v>0</v>
      </c>
      <c r="AZ25" s="16"/>
      <c r="BA25" s="16"/>
      <c r="BB25" s="16"/>
      <c r="BC25" s="16"/>
      <c r="BD25" s="10">
        <f t="shared" si="0"/>
        <v>0</v>
      </c>
      <c r="BE25" s="10">
        <f t="shared" si="1"/>
        <v>0</v>
      </c>
      <c r="BF25" s="10">
        <f t="shared" si="2"/>
        <v>0</v>
      </c>
      <c r="BG25" s="10">
        <f t="shared" si="3"/>
        <v>0</v>
      </c>
      <c r="BH25" s="27">
        <f>S25*3+W25*3+AA25*2.85714+AE25*3.076923+AI25*3.076923+100+'TYT DEN.'!G25*1.3+'TYT DEN.'!K25*1.3+'TYT DEN.'!O25*1.3+'TYT DEN.'!S25*1.4+'TYT DEN.'!W25*1.4+'TYT DEN.'!AA25*1.4+'TYT DEN.'!AE25*1.4+'TYT DEN.'!AI25*1.4+'TYT DEN.'!AM25*1.4+'TYT DEN.'!AQ25*1.4</f>
        <v>100</v>
      </c>
      <c r="BI25" s="27">
        <f>G25*3+K25*2.8+O25*3.33333+S25*3+W25*3+100.0001+'TYT DEN.'!G25*1.3+'TYT DEN.'!K25*1.3+'TYT DEN.'!O25*1.3+'TYT DEN.'!S25*1.4+'TYT DEN.'!W25*1.4+'TYT DEN.'!AA25*1.4+'TYT DEN.'!AE25*1.4+'TYT DEN.'!AI25*1.4+'TYT DEN.'!AM25*1.4+'TYT DEN.'!AQ25*1.4</f>
        <v>100.0001</v>
      </c>
      <c r="BJ25" s="27">
        <f>G25*3+K25*2.8+O25*3.33333+AM25*2.909090909+AQ25*2.909090909+AU25*3+AY25*3.33333+100.0001+'TYT DEN.'!G25*1.3+'TYT DEN.'!K25*1.3+'TYT DEN.'!O25*1.3+'TYT DEN.'!S25*1.4+'TYT DEN.'!W25*1.4+'TYT DEN.'!AA25*1.4+'TYT DEN.'!AE25*1.4+'TYT DEN.'!AI25*1.4+'TYT DEN.'!AM25*1.4+'TYT DEN.'!AQ25*1.4</f>
        <v>100.0001</v>
      </c>
      <c r="BK25" s="27">
        <f>BC25*3+100.0001+'TYT DEN.'!G25*1.3+'TYT DEN.'!K25*1.3+'TYT DEN.'!O25*1.3+'TYT DEN.'!S25*1.4+'TYT DEN.'!W25*1.4+'TYT DEN.'!AA25*1.4+'TYT DEN.'!AE25*1.4+'TYT DEN.'!AI25*1.4+'TYT DEN.'!AM25*1.4+'TYT DEN.'!AQ25*1.4</f>
        <v>100.0001</v>
      </c>
    </row>
    <row r="26" spans="1:63" ht="57" customHeight="1" x14ac:dyDescent="0.25">
      <c r="A26" s="26">
        <v>24</v>
      </c>
      <c r="B26" s="26"/>
      <c r="C26" s="26"/>
      <c r="D26" s="92"/>
      <c r="E26" s="92"/>
      <c r="F26" s="92"/>
      <c r="G26" s="52">
        <f t="shared" si="4"/>
        <v>0</v>
      </c>
      <c r="H26" s="26"/>
      <c r="I26" s="26"/>
      <c r="J26" s="26"/>
      <c r="K26" s="16">
        <f t="shared" si="5"/>
        <v>0</v>
      </c>
      <c r="L26" s="24"/>
      <c r="M26" s="24"/>
      <c r="N26" s="24"/>
      <c r="O26" s="10">
        <f t="shared" si="6"/>
        <v>0</v>
      </c>
      <c r="P26" s="26"/>
      <c r="Q26" s="26"/>
      <c r="R26" s="26"/>
      <c r="S26" s="16">
        <f t="shared" si="7"/>
        <v>0</v>
      </c>
      <c r="T26" s="24"/>
      <c r="U26" s="24"/>
      <c r="V26" s="24"/>
      <c r="W26" s="10">
        <f t="shared" si="8"/>
        <v>0</v>
      </c>
      <c r="X26" s="92"/>
      <c r="Y26" s="92"/>
      <c r="Z26" s="92"/>
      <c r="AA26" s="52">
        <f t="shared" si="9"/>
        <v>0</v>
      </c>
      <c r="AB26" s="24"/>
      <c r="AC26" s="24"/>
      <c r="AD26" s="24"/>
      <c r="AE26" s="10">
        <f t="shared" si="10"/>
        <v>0</v>
      </c>
      <c r="AF26" s="26"/>
      <c r="AG26" s="26"/>
      <c r="AH26" s="26"/>
      <c r="AI26" s="16">
        <f t="shared" si="11"/>
        <v>0</v>
      </c>
      <c r="AJ26" s="92"/>
      <c r="AK26" s="92"/>
      <c r="AL26" s="92"/>
      <c r="AM26" s="52">
        <f t="shared" si="12"/>
        <v>0</v>
      </c>
      <c r="AN26" s="26"/>
      <c r="AO26" s="26"/>
      <c r="AP26" s="26"/>
      <c r="AQ26" s="16">
        <f t="shared" si="13"/>
        <v>0</v>
      </c>
      <c r="AR26" s="24"/>
      <c r="AS26" s="24"/>
      <c r="AT26" s="24"/>
      <c r="AU26" s="10">
        <f t="shared" si="14"/>
        <v>0</v>
      </c>
      <c r="AV26" s="92"/>
      <c r="AW26" s="92"/>
      <c r="AX26" s="92"/>
      <c r="AY26" s="52">
        <f t="shared" si="15"/>
        <v>0</v>
      </c>
      <c r="AZ26" s="16"/>
      <c r="BA26" s="16"/>
      <c r="BB26" s="16"/>
      <c r="BC26" s="16"/>
      <c r="BD26" s="10">
        <f t="shared" si="0"/>
        <v>0</v>
      </c>
      <c r="BE26" s="10">
        <f t="shared" si="1"/>
        <v>0</v>
      </c>
      <c r="BF26" s="10">
        <f t="shared" si="2"/>
        <v>0</v>
      </c>
      <c r="BG26" s="10">
        <f t="shared" si="3"/>
        <v>0</v>
      </c>
      <c r="BH26" s="27">
        <f>S26*3+W26*3+AA26*2.85714+AE26*3.076923+AI26*3.076923+100+'TYT DEN.'!G26*1.3+'TYT DEN.'!K26*1.3+'TYT DEN.'!O26*1.3+'TYT DEN.'!S26*1.4+'TYT DEN.'!W26*1.4+'TYT DEN.'!AA26*1.4+'TYT DEN.'!AE26*1.4+'TYT DEN.'!AI26*1.4+'TYT DEN.'!AM26*1.4+'TYT DEN.'!AQ26*1.4</f>
        <v>100</v>
      </c>
      <c r="BI26" s="27">
        <f>G26*3+K26*2.8+O26*3.33333+S26*3+W26*3+100.0001+'TYT DEN.'!G26*1.3+'TYT DEN.'!K26*1.3+'TYT DEN.'!O26*1.3+'TYT DEN.'!S26*1.4+'TYT DEN.'!W26*1.4+'TYT DEN.'!AA26*1.4+'TYT DEN.'!AE26*1.4+'TYT DEN.'!AI26*1.4+'TYT DEN.'!AM26*1.4+'TYT DEN.'!AQ26*1.4</f>
        <v>100.0001</v>
      </c>
      <c r="BJ26" s="27">
        <f>G26*3+K26*2.8+O26*3.33333+AM26*2.909090909+AQ26*2.909090909+AU26*3+AY26*3.33333+100.0001+'TYT DEN.'!G26*1.3+'TYT DEN.'!K26*1.3+'TYT DEN.'!O26*1.3+'TYT DEN.'!S26*1.4+'TYT DEN.'!W26*1.4+'TYT DEN.'!AA26*1.4+'TYT DEN.'!AE26*1.4+'TYT DEN.'!AI26*1.4+'TYT DEN.'!AM26*1.4+'TYT DEN.'!AQ26*1.4</f>
        <v>100.0001</v>
      </c>
      <c r="BK26" s="27">
        <f>BC26*3+100.0001+'TYT DEN.'!G26*1.3+'TYT DEN.'!K26*1.3+'TYT DEN.'!O26*1.3+'TYT DEN.'!S26*1.4+'TYT DEN.'!W26*1.4+'TYT DEN.'!AA26*1.4+'TYT DEN.'!AE26*1.4+'TYT DEN.'!AI26*1.4+'TYT DEN.'!AM26*1.4+'TYT DEN.'!AQ26*1.4</f>
        <v>100.0001</v>
      </c>
    </row>
    <row r="27" spans="1:63" ht="57" customHeight="1" x14ac:dyDescent="0.25">
      <c r="A27" s="26">
        <v>25</v>
      </c>
      <c r="B27" s="26"/>
      <c r="C27" s="26"/>
      <c r="D27" s="92"/>
      <c r="E27" s="92"/>
      <c r="F27" s="92"/>
      <c r="G27" s="52">
        <f t="shared" si="4"/>
        <v>0</v>
      </c>
      <c r="H27" s="26"/>
      <c r="I27" s="26"/>
      <c r="J27" s="26"/>
      <c r="K27" s="16">
        <f t="shared" si="5"/>
        <v>0</v>
      </c>
      <c r="L27" s="24"/>
      <c r="M27" s="24"/>
      <c r="N27" s="24"/>
      <c r="O27" s="10">
        <f t="shared" si="6"/>
        <v>0</v>
      </c>
      <c r="P27" s="26"/>
      <c r="Q27" s="26"/>
      <c r="R27" s="26"/>
      <c r="S27" s="16">
        <f t="shared" si="7"/>
        <v>0</v>
      </c>
      <c r="T27" s="24"/>
      <c r="U27" s="24"/>
      <c r="V27" s="24"/>
      <c r="W27" s="10">
        <f t="shared" si="8"/>
        <v>0</v>
      </c>
      <c r="X27" s="92"/>
      <c r="Y27" s="92"/>
      <c r="Z27" s="92"/>
      <c r="AA27" s="52">
        <f t="shared" si="9"/>
        <v>0</v>
      </c>
      <c r="AB27" s="24"/>
      <c r="AC27" s="24"/>
      <c r="AD27" s="24"/>
      <c r="AE27" s="10">
        <f t="shared" si="10"/>
        <v>0</v>
      </c>
      <c r="AF27" s="26"/>
      <c r="AG27" s="26"/>
      <c r="AH27" s="26"/>
      <c r="AI27" s="16">
        <f t="shared" si="11"/>
        <v>0</v>
      </c>
      <c r="AJ27" s="92"/>
      <c r="AK27" s="92"/>
      <c r="AL27" s="92"/>
      <c r="AM27" s="52">
        <f t="shared" si="12"/>
        <v>0</v>
      </c>
      <c r="AN27" s="26"/>
      <c r="AO27" s="26"/>
      <c r="AP27" s="26"/>
      <c r="AQ27" s="16">
        <f t="shared" si="13"/>
        <v>0</v>
      </c>
      <c r="AR27" s="24"/>
      <c r="AS27" s="24"/>
      <c r="AT27" s="24"/>
      <c r="AU27" s="10">
        <f t="shared" si="14"/>
        <v>0</v>
      </c>
      <c r="AV27" s="92"/>
      <c r="AW27" s="92"/>
      <c r="AX27" s="92"/>
      <c r="AY27" s="52">
        <f t="shared" si="15"/>
        <v>0</v>
      </c>
      <c r="AZ27" s="16"/>
      <c r="BA27" s="16"/>
      <c r="BB27" s="16"/>
      <c r="BC27" s="16"/>
      <c r="BD27" s="10">
        <f t="shared" si="0"/>
        <v>0</v>
      </c>
      <c r="BE27" s="10">
        <f t="shared" si="1"/>
        <v>0</v>
      </c>
      <c r="BF27" s="10">
        <f t="shared" si="2"/>
        <v>0</v>
      </c>
      <c r="BG27" s="10">
        <f t="shared" si="3"/>
        <v>0</v>
      </c>
      <c r="BH27" s="27">
        <f>S27*3+W27*3+AA27*2.85714+AE27*3.076923+AI27*3.076923+100+'TYT DEN.'!G27*1.3+'TYT DEN.'!K27*1.3+'TYT DEN.'!O27*1.3+'TYT DEN.'!S27*1.4+'TYT DEN.'!W27*1.4+'TYT DEN.'!AA27*1.4+'TYT DEN.'!AE27*1.4+'TYT DEN.'!AI27*1.4+'TYT DEN.'!AM27*1.4+'TYT DEN.'!AQ27*1.4</f>
        <v>100</v>
      </c>
      <c r="BI27" s="27">
        <f>G27*3+K27*2.8+O27*3.33333+S27*3+W27*3+100.0001+'TYT DEN.'!G27*1.3+'TYT DEN.'!K27*1.3+'TYT DEN.'!O27*1.3+'TYT DEN.'!S27*1.4+'TYT DEN.'!W27*1.4+'TYT DEN.'!AA27*1.4+'TYT DEN.'!AE27*1.4+'TYT DEN.'!AI27*1.4+'TYT DEN.'!AM27*1.4+'TYT DEN.'!AQ27*1.4</f>
        <v>100.0001</v>
      </c>
      <c r="BJ27" s="27">
        <f>G27*3+K27*2.8+O27*3.33333+AM27*2.909090909+AQ27*2.909090909+AU27*3+AY27*3.33333+100.0001+'TYT DEN.'!G27*1.3+'TYT DEN.'!K27*1.3+'TYT DEN.'!O27*1.3+'TYT DEN.'!S27*1.4+'TYT DEN.'!W27*1.4+'TYT DEN.'!AA27*1.4+'TYT DEN.'!AE27*1.4+'TYT DEN.'!AI27*1.4+'TYT DEN.'!AM27*1.4+'TYT DEN.'!AQ27*1.4</f>
        <v>100.0001</v>
      </c>
      <c r="BK27" s="27">
        <f>BC27*3+100.0001+'TYT DEN.'!G27*1.3+'TYT DEN.'!K27*1.3+'TYT DEN.'!O27*1.3+'TYT DEN.'!S27*1.4+'TYT DEN.'!W27*1.4+'TYT DEN.'!AA27*1.4+'TYT DEN.'!AE27*1.4+'TYT DEN.'!AI27*1.4+'TYT DEN.'!AM27*1.4+'TYT DEN.'!AQ27*1.4</f>
        <v>100.0001</v>
      </c>
    </row>
    <row r="28" spans="1:63" ht="57" customHeight="1" x14ac:dyDescent="0.25">
      <c r="A28" s="26">
        <v>26</v>
      </c>
      <c r="B28" s="26"/>
      <c r="C28" s="26"/>
      <c r="D28" s="92"/>
      <c r="E28" s="92"/>
      <c r="F28" s="92"/>
      <c r="G28" s="52">
        <f t="shared" si="4"/>
        <v>0</v>
      </c>
      <c r="H28" s="26"/>
      <c r="I28" s="26"/>
      <c r="J28" s="26"/>
      <c r="K28" s="16">
        <f t="shared" si="5"/>
        <v>0</v>
      </c>
      <c r="L28" s="24"/>
      <c r="M28" s="24"/>
      <c r="N28" s="24"/>
      <c r="O28" s="10">
        <f t="shared" si="6"/>
        <v>0</v>
      </c>
      <c r="P28" s="26"/>
      <c r="Q28" s="26"/>
      <c r="R28" s="26"/>
      <c r="S28" s="16">
        <f t="shared" si="7"/>
        <v>0</v>
      </c>
      <c r="T28" s="24"/>
      <c r="U28" s="24"/>
      <c r="V28" s="24"/>
      <c r="W28" s="10">
        <f t="shared" si="8"/>
        <v>0</v>
      </c>
      <c r="X28" s="92"/>
      <c r="Y28" s="92"/>
      <c r="Z28" s="92"/>
      <c r="AA28" s="52">
        <f t="shared" si="9"/>
        <v>0</v>
      </c>
      <c r="AB28" s="24"/>
      <c r="AC28" s="24"/>
      <c r="AD28" s="24"/>
      <c r="AE28" s="10">
        <f t="shared" si="10"/>
        <v>0</v>
      </c>
      <c r="AF28" s="26"/>
      <c r="AG28" s="26"/>
      <c r="AH28" s="26"/>
      <c r="AI28" s="16">
        <f t="shared" si="11"/>
        <v>0</v>
      </c>
      <c r="AJ28" s="92"/>
      <c r="AK28" s="92"/>
      <c r="AL28" s="92"/>
      <c r="AM28" s="52">
        <f t="shared" si="12"/>
        <v>0</v>
      </c>
      <c r="AN28" s="26"/>
      <c r="AO28" s="26"/>
      <c r="AP28" s="26"/>
      <c r="AQ28" s="16">
        <f t="shared" si="13"/>
        <v>0</v>
      </c>
      <c r="AR28" s="24"/>
      <c r="AS28" s="24"/>
      <c r="AT28" s="24"/>
      <c r="AU28" s="10">
        <f t="shared" si="14"/>
        <v>0</v>
      </c>
      <c r="AV28" s="92"/>
      <c r="AW28" s="92"/>
      <c r="AX28" s="92"/>
      <c r="AY28" s="52">
        <f t="shared" si="15"/>
        <v>0</v>
      </c>
      <c r="AZ28" s="16"/>
      <c r="BA28" s="16"/>
      <c r="BB28" s="16"/>
      <c r="BC28" s="16"/>
      <c r="BD28" s="10">
        <f t="shared" si="0"/>
        <v>0</v>
      </c>
      <c r="BE28" s="10">
        <f t="shared" si="1"/>
        <v>0</v>
      </c>
      <c r="BF28" s="10">
        <f t="shared" si="2"/>
        <v>0</v>
      </c>
      <c r="BG28" s="10">
        <f t="shared" si="3"/>
        <v>0</v>
      </c>
      <c r="BH28" s="27">
        <f>S28*3+W28*3+AA28*2.85714+AE28*3.076923+AI28*3.076923+100+'TYT DEN.'!G28*1.3+'TYT DEN.'!K28*1.3+'TYT DEN.'!O28*1.3+'TYT DEN.'!S28*1.4+'TYT DEN.'!W28*1.4+'TYT DEN.'!AA28*1.4+'TYT DEN.'!AE28*1.4+'TYT DEN.'!AI28*1.4+'TYT DEN.'!AM28*1.4+'TYT DEN.'!AQ28*1.4</f>
        <v>100</v>
      </c>
      <c r="BI28" s="27">
        <f>G28*3+K28*2.8+O28*3.33333+S28*3+W28*3+100.0001+'TYT DEN.'!G28*1.3+'TYT DEN.'!K28*1.3+'TYT DEN.'!O28*1.3+'TYT DEN.'!S28*1.4+'TYT DEN.'!W28*1.4+'TYT DEN.'!AA28*1.4+'TYT DEN.'!AE28*1.4+'TYT DEN.'!AI28*1.4+'TYT DEN.'!AM28*1.4+'TYT DEN.'!AQ28*1.4</f>
        <v>100.0001</v>
      </c>
      <c r="BJ28" s="27">
        <f>G28*3+K28*2.8+O28*3.33333+AM28*2.909090909+AQ28*2.909090909+AU28*3+AY28*3.33333+100.0001+'TYT DEN.'!G28*1.3+'TYT DEN.'!K28*1.3+'TYT DEN.'!O28*1.3+'TYT DEN.'!S28*1.4+'TYT DEN.'!W28*1.4+'TYT DEN.'!AA28*1.4+'TYT DEN.'!AE28*1.4+'TYT DEN.'!AI28*1.4+'TYT DEN.'!AM28*1.4+'TYT DEN.'!AQ28*1.4</f>
        <v>100.0001</v>
      </c>
      <c r="BK28" s="27">
        <f>BC28*3+100.0001+'TYT DEN.'!G28*1.3+'TYT DEN.'!K28*1.3+'TYT DEN.'!O28*1.3+'TYT DEN.'!S28*1.4+'TYT DEN.'!W28*1.4+'TYT DEN.'!AA28*1.4+'TYT DEN.'!AE28*1.4+'TYT DEN.'!AI28*1.4+'TYT DEN.'!AM28*1.4+'TYT DEN.'!AQ28*1.4</f>
        <v>100.0001</v>
      </c>
    </row>
    <row r="29" spans="1:63" ht="57" customHeight="1" x14ac:dyDescent="0.25">
      <c r="A29" s="26">
        <v>27</v>
      </c>
      <c r="B29" s="26"/>
      <c r="C29" s="26"/>
      <c r="D29" s="92"/>
      <c r="E29" s="92"/>
      <c r="F29" s="92"/>
      <c r="G29" s="52">
        <f t="shared" si="4"/>
        <v>0</v>
      </c>
      <c r="H29" s="26"/>
      <c r="I29" s="26"/>
      <c r="J29" s="26"/>
      <c r="K29" s="16">
        <f t="shared" si="5"/>
        <v>0</v>
      </c>
      <c r="L29" s="24"/>
      <c r="M29" s="24"/>
      <c r="N29" s="24"/>
      <c r="O29" s="10">
        <f t="shared" si="6"/>
        <v>0</v>
      </c>
      <c r="P29" s="26"/>
      <c r="Q29" s="26"/>
      <c r="R29" s="26"/>
      <c r="S29" s="16">
        <f t="shared" si="7"/>
        <v>0</v>
      </c>
      <c r="T29" s="24"/>
      <c r="U29" s="24"/>
      <c r="V29" s="24"/>
      <c r="W29" s="10">
        <f t="shared" si="8"/>
        <v>0</v>
      </c>
      <c r="X29" s="92"/>
      <c r="Y29" s="92"/>
      <c r="Z29" s="92"/>
      <c r="AA29" s="52">
        <f t="shared" si="9"/>
        <v>0</v>
      </c>
      <c r="AB29" s="24"/>
      <c r="AC29" s="24"/>
      <c r="AD29" s="24"/>
      <c r="AE29" s="10">
        <f t="shared" si="10"/>
        <v>0</v>
      </c>
      <c r="AF29" s="26"/>
      <c r="AG29" s="26"/>
      <c r="AH29" s="26"/>
      <c r="AI29" s="16">
        <f t="shared" si="11"/>
        <v>0</v>
      </c>
      <c r="AJ29" s="92"/>
      <c r="AK29" s="92"/>
      <c r="AL29" s="92"/>
      <c r="AM29" s="52">
        <f t="shared" si="12"/>
        <v>0</v>
      </c>
      <c r="AN29" s="26"/>
      <c r="AO29" s="26"/>
      <c r="AP29" s="26"/>
      <c r="AQ29" s="16">
        <f t="shared" si="13"/>
        <v>0</v>
      </c>
      <c r="AR29" s="24"/>
      <c r="AS29" s="24"/>
      <c r="AT29" s="24"/>
      <c r="AU29" s="10">
        <f t="shared" si="14"/>
        <v>0</v>
      </c>
      <c r="AV29" s="92"/>
      <c r="AW29" s="92"/>
      <c r="AX29" s="92"/>
      <c r="AY29" s="52">
        <f t="shared" si="15"/>
        <v>0</v>
      </c>
      <c r="AZ29" s="16"/>
      <c r="BA29" s="16"/>
      <c r="BB29" s="16"/>
      <c r="BC29" s="16"/>
      <c r="BD29" s="10">
        <f t="shared" si="0"/>
        <v>0</v>
      </c>
      <c r="BE29" s="10">
        <f t="shared" si="1"/>
        <v>0</v>
      </c>
      <c r="BF29" s="10">
        <f t="shared" si="2"/>
        <v>0</v>
      </c>
      <c r="BG29" s="10">
        <f t="shared" si="3"/>
        <v>0</v>
      </c>
      <c r="BH29" s="27">
        <f>S29*3+W29*3+AA29*2.85714+AE29*3.076923+AI29*3.076923+100+'TYT DEN.'!G29*1.3+'TYT DEN.'!K29*1.3+'TYT DEN.'!O29*1.3+'TYT DEN.'!S29*1.4+'TYT DEN.'!W29*1.4+'TYT DEN.'!AA29*1.4+'TYT DEN.'!AE29*1.4+'TYT DEN.'!AI29*1.4+'TYT DEN.'!AM29*1.4+'TYT DEN.'!AQ29*1.4</f>
        <v>100</v>
      </c>
      <c r="BI29" s="27">
        <f>G29*3+K29*2.8+O29*3.33333+S29*3+W29*3+100.0001+'TYT DEN.'!G29*1.3+'TYT DEN.'!K29*1.3+'TYT DEN.'!O29*1.3+'TYT DEN.'!S29*1.4+'TYT DEN.'!W29*1.4+'TYT DEN.'!AA29*1.4+'TYT DEN.'!AE29*1.4+'TYT DEN.'!AI29*1.4+'TYT DEN.'!AM29*1.4+'TYT DEN.'!AQ29*1.4</f>
        <v>100.0001</v>
      </c>
      <c r="BJ29" s="27">
        <f>G29*3+K29*2.8+O29*3.33333+AM29*2.909090909+AQ29*2.909090909+AU29*3+AY29*3.33333+100.0001+'TYT DEN.'!G29*1.3+'TYT DEN.'!K29*1.3+'TYT DEN.'!O29*1.3+'TYT DEN.'!S29*1.4+'TYT DEN.'!W29*1.4+'TYT DEN.'!AA29*1.4+'TYT DEN.'!AE29*1.4+'TYT DEN.'!AI29*1.4+'TYT DEN.'!AM29*1.4+'TYT DEN.'!AQ29*1.4</f>
        <v>100.0001</v>
      </c>
      <c r="BK29" s="27">
        <f>BC29*3+100.0001+'TYT DEN.'!G29*1.3+'TYT DEN.'!K29*1.3+'TYT DEN.'!O29*1.3+'TYT DEN.'!S29*1.4+'TYT DEN.'!W29*1.4+'TYT DEN.'!AA29*1.4+'TYT DEN.'!AE29*1.4+'TYT DEN.'!AI29*1.4+'TYT DEN.'!AM29*1.4+'TYT DEN.'!AQ29*1.4</f>
        <v>100.0001</v>
      </c>
    </row>
    <row r="30" spans="1:63" ht="57" customHeight="1" x14ac:dyDescent="0.25">
      <c r="A30" s="26">
        <v>28</v>
      </c>
      <c r="B30" s="26"/>
      <c r="C30" s="26"/>
      <c r="D30" s="92"/>
      <c r="E30" s="92"/>
      <c r="F30" s="92"/>
      <c r="G30" s="52">
        <f t="shared" si="4"/>
        <v>0</v>
      </c>
      <c r="H30" s="26"/>
      <c r="I30" s="26"/>
      <c r="J30" s="26"/>
      <c r="K30" s="16">
        <f t="shared" si="5"/>
        <v>0</v>
      </c>
      <c r="L30" s="24"/>
      <c r="M30" s="24"/>
      <c r="N30" s="24"/>
      <c r="O30" s="10">
        <f t="shared" si="6"/>
        <v>0</v>
      </c>
      <c r="P30" s="26"/>
      <c r="Q30" s="26"/>
      <c r="R30" s="26"/>
      <c r="S30" s="16">
        <f t="shared" si="7"/>
        <v>0</v>
      </c>
      <c r="T30" s="24"/>
      <c r="U30" s="24"/>
      <c r="V30" s="24"/>
      <c r="W30" s="10">
        <f t="shared" si="8"/>
        <v>0</v>
      </c>
      <c r="X30" s="92"/>
      <c r="Y30" s="92"/>
      <c r="Z30" s="92"/>
      <c r="AA30" s="52">
        <f t="shared" si="9"/>
        <v>0</v>
      </c>
      <c r="AB30" s="24"/>
      <c r="AC30" s="24"/>
      <c r="AD30" s="24"/>
      <c r="AE30" s="10">
        <f t="shared" si="10"/>
        <v>0</v>
      </c>
      <c r="AF30" s="26"/>
      <c r="AG30" s="26"/>
      <c r="AH30" s="26"/>
      <c r="AI30" s="16">
        <f t="shared" si="11"/>
        <v>0</v>
      </c>
      <c r="AJ30" s="92"/>
      <c r="AK30" s="92"/>
      <c r="AL30" s="92"/>
      <c r="AM30" s="52">
        <f t="shared" si="12"/>
        <v>0</v>
      </c>
      <c r="AN30" s="26"/>
      <c r="AO30" s="26"/>
      <c r="AP30" s="26"/>
      <c r="AQ30" s="16">
        <f t="shared" si="13"/>
        <v>0</v>
      </c>
      <c r="AR30" s="24"/>
      <c r="AS30" s="24"/>
      <c r="AT30" s="24"/>
      <c r="AU30" s="10">
        <f t="shared" si="14"/>
        <v>0</v>
      </c>
      <c r="AV30" s="92"/>
      <c r="AW30" s="92"/>
      <c r="AX30" s="92"/>
      <c r="AY30" s="52">
        <f t="shared" si="15"/>
        <v>0</v>
      </c>
      <c r="AZ30" s="16"/>
      <c r="BA30" s="16"/>
      <c r="BB30" s="16"/>
      <c r="BC30" s="16"/>
      <c r="BD30" s="10">
        <f t="shared" si="0"/>
        <v>0</v>
      </c>
      <c r="BE30" s="10">
        <f t="shared" si="1"/>
        <v>0</v>
      </c>
      <c r="BF30" s="10">
        <f t="shared" si="2"/>
        <v>0</v>
      </c>
      <c r="BG30" s="10">
        <f t="shared" si="3"/>
        <v>0</v>
      </c>
      <c r="BH30" s="27">
        <f>S30*3+W30*3+AA30*2.85714+AE30*3.076923+AI30*3.076923+100+'TYT DEN.'!G30*1.3+'TYT DEN.'!K30*1.3+'TYT DEN.'!O30*1.3+'TYT DEN.'!S30*1.4+'TYT DEN.'!W30*1.4+'TYT DEN.'!AA30*1.4+'TYT DEN.'!AE30*1.4+'TYT DEN.'!AI30*1.4+'TYT DEN.'!AM30*1.4+'TYT DEN.'!AQ30*1.4</f>
        <v>100</v>
      </c>
      <c r="BI30" s="27">
        <f>G30*3+K30*2.8+O30*3.33333+S30*3+W30*3+100.0001+'TYT DEN.'!G30*1.3+'TYT DEN.'!K30*1.3+'TYT DEN.'!O30*1.3+'TYT DEN.'!S30*1.4+'TYT DEN.'!W30*1.4+'TYT DEN.'!AA30*1.4+'TYT DEN.'!AE30*1.4+'TYT DEN.'!AI30*1.4+'TYT DEN.'!AM30*1.4+'TYT DEN.'!AQ30*1.4</f>
        <v>100.0001</v>
      </c>
      <c r="BJ30" s="27">
        <f>G30*3+K30*2.8+O30*3.33333+AM30*2.909090909+AQ30*2.909090909+AU30*3+AY30*3.33333+100.0001+'TYT DEN.'!G30*1.3+'TYT DEN.'!K30*1.3+'TYT DEN.'!O30*1.3+'TYT DEN.'!S30*1.4+'TYT DEN.'!W30*1.4+'TYT DEN.'!AA30*1.4+'TYT DEN.'!AE30*1.4+'TYT DEN.'!AI30*1.4+'TYT DEN.'!AM30*1.4+'TYT DEN.'!AQ30*1.4</f>
        <v>100.0001</v>
      </c>
      <c r="BK30" s="27">
        <f>BC30*3+100.0001+'TYT DEN.'!G30*1.3+'TYT DEN.'!K30*1.3+'TYT DEN.'!O30*1.3+'TYT DEN.'!S30*1.4+'TYT DEN.'!W30*1.4+'TYT DEN.'!AA30*1.4+'TYT DEN.'!AE30*1.4+'TYT DEN.'!AI30*1.4+'TYT DEN.'!AM30*1.4+'TYT DEN.'!AQ30*1.4</f>
        <v>100.0001</v>
      </c>
    </row>
    <row r="31" spans="1:63" ht="57" customHeight="1" x14ac:dyDescent="0.25">
      <c r="A31" s="26">
        <v>29</v>
      </c>
      <c r="B31" s="26"/>
      <c r="C31" s="26"/>
      <c r="D31" s="92"/>
      <c r="E31" s="92"/>
      <c r="F31" s="92"/>
      <c r="G31" s="52">
        <f t="shared" si="4"/>
        <v>0</v>
      </c>
      <c r="H31" s="26"/>
      <c r="I31" s="26"/>
      <c r="J31" s="26"/>
      <c r="K31" s="16">
        <f t="shared" si="5"/>
        <v>0</v>
      </c>
      <c r="L31" s="24"/>
      <c r="M31" s="24"/>
      <c r="N31" s="24"/>
      <c r="O31" s="10">
        <f t="shared" si="6"/>
        <v>0</v>
      </c>
      <c r="P31" s="26"/>
      <c r="Q31" s="26"/>
      <c r="R31" s="26"/>
      <c r="S31" s="16">
        <f t="shared" si="7"/>
        <v>0</v>
      </c>
      <c r="T31" s="24"/>
      <c r="U31" s="24"/>
      <c r="V31" s="24"/>
      <c r="W31" s="10">
        <f t="shared" si="8"/>
        <v>0</v>
      </c>
      <c r="X31" s="92"/>
      <c r="Y31" s="92"/>
      <c r="Z31" s="92"/>
      <c r="AA31" s="52">
        <f t="shared" si="9"/>
        <v>0</v>
      </c>
      <c r="AB31" s="24"/>
      <c r="AC31" s="24"/>
      <c r="AD31" s="24"/>
      <c r="AE31" s="10">
        <f t="shared" si="10"/>
        <v>0</v>
      </c>
      <c r="AF31" s="26"/>
      <c r="AG31" s="26"/>
      <c r="AH31" s="26"/>
      <c r="AI31" s="16">
        <f t="shared" si="11"/>
        <v>0</v>
      </c>
      <c r="AJ31" s="92"/>
      <c r="AK31" s="92"/>
      <c r="AL31" s="92"/>
      <c r="AM31" s="52">
        <f t="shared" si="12"/>
        <v>0</v>
      </c>
      <c r="AN31" s="26"/>
      <c r="AO31" s="26"/>
      <c r="AP31" s="26"/>
      <c r="AQ31" s="16">
        <f t="shared" si="13"/>
        <v>0</v>
      </c>
      <c r="AR31" s="24"/>
      <c r="AS31" s="24"/>
      <c r="AT31" s="24"/>
      <c r="AU31" s="10">
        <f t="shared" si="14"/>
        <v>0</v>
      </c>
      <c r="AV31" s="92"/>
      <c r="AW31" s="92"/>
      <c r="AX31" s="92"/>
      <c r="AY31" s="52">
        <f t="shared" si="15"/>
        <v>0</v>
      </c>
      <c r="AZ31" s="16"/>
      <c r="BA31" s="16"/>
      <c r="BB31" s="16"/>
      <c r="BC31" s="16"/>
      <c r="BD31" s="10">
        <f t="shared" si="0"/>
        <v>0</v>
      </c>
      <c r="BE31" s="10">
        <f t="shared" si="1"/>
        <v>0</v>
      </c>
      <c r="BF31" s="10">
        <f t="shared" si="2"/>
        <v>0</v>
      </c>
      <c r="BG31" s="10">
        <f t="shared" si="3"/>
        <v>0</v>
      </c>
      <c r="BH31" s="27">
        <f>S31*3+W31*3+AA31*2.85714+AE31*3.076923+AI31*3.076923+100+'TYT DEN.'!G31*1.3+'TYT DEN.'!K31*1.3+'TYT DEN.'!O31*1.3+'TYT DEN.'!S31*1.4+'TYT DEN.'!W31*1.4+'TYT DEN.'!AA31*1.4+'TYT DEN.'!AE31*1.4+'TYT DEN.'!AI31*1.4+'TYT DEN.'!AM31*1.4+'TYT DEN.'!AQ31*1.4</f>
        <v>100</v>
      </c>
      <c r="BI31" s="27">
        <f>G31*3+K31*2.8+O31*3.33333+S31*3+W31*3+100.0001+'TYT DEN.'!G31*1.3+'TYT DEN.'!K31*1.3+'TYT DEN.'!O31*1.3+'TYT DEN.'!S31*1.4+'TYT DEN.'!W31*1.4+'TYT DEN.'!AA31*1.4+'TYT DEN.'!AE31*1.4+'TYT DEN.'!AI31*1.4+'TYT DEN.'!AM31*1.4+'TYT DEN.'!AQ31*1.4</f>
        <v>100.0001</v>
      </c>
      <c r="BJ31" s="27">
        <f>G31*3+K31*2.8+O31*3.33333+AM31*2.909090909+AQ31*2.909090909+AU31*3+AY31*3.33333+100.0001+'TYT DEN.'!G31*1.3+'TYT DEN.'!K31*1.3+'TYT DEN.'!O31*1.3+'TYT DEN.'!S31*1.4+'TYT DEN.'!W31*1.4+'TYT DEN.'!AA31*1.4+'TYT DEN.'!AE31*1.4+'TYT DEN.'!AI31*1.4+'TYT DEN.'!AM31*1.4+'TYT DEN.'!AQ31*1.4</f>
        <v>100.0001</v>
      </c>
      <c r="BK31" s="27">
        <f>BC31*3+100.0001+'TYT DEN.'!G31*1.3+'TYT DEN.'!K31*1.3+'TYT DEN.'!O31*1.3+'TYT DEN.'!S31*1.4+'TYT DEN.'!W31*1.4+'TYT DEN.'!AA31*1.4+'TYT DEN.'!AE31*1.4+'TYT DEN.'!AI31*1.4+'TYT DEN.'!AM31*1.4+'TYT DEN.'!AQ31*1.4</f>
        <v>100.0001</v>
      </c>
    </row>
    <row r="32" spans="1:63" ht="57" customHeight="1" x14ac:dyDescent="0.25">
      <c r="A32" s="26">
        <v>30</v>
      </c>
      <c r="B32" s="26"/>
      <c r="C32" s="26"/>
      <c r="D32" s="92"/>
      <c r="E32" s="92"/>
      <c r="F32" s="92"/>
      <c r="G32" s="52">
        <f t="shared" si="4"/>
        <v>0</v>
      </c>
      <c r="H32" s="26"/>
      <c r="I32" s="26"/>
      <c r="J32" s="26"/>
      <c r="K32" s="16">
        <f t="shared" si="5"/>
        <v>0</v>
      </c>
      <c r="L32" s="24"/>
      <c r="M32" s="24"/>
      <c r="N32" s="24"/>
      <c r="O32" s="10">
        <f t="shared" si="6"/>
        <v>0</v>
      </c>
      <c r="P32" s="26"/>
      <c r="Q32" s="26"/>
      <c r="R32" s="26"/>
      <c r="S32" s="16">
        <f t="shared" si="7"/>
        <v>0</v>
      </c>
      <c r="T32" s="24"/>
      <c r="U32" s="24"/>
      <c r="V32" s="24"/>
      <c r="W32" s="10">
        <f t="shared" si="8"/>
        <v>0</v>
      </c>
      <c r="X32" s="92"/>
      <c r="Y32" s="92"/>
      <c r="Z32" s="92"/>
      <c r="AA32" s="52">
        <f t="shared" si="9"/>
        <v>0</v>
      </c>
      <c r="AB32" s="24"/>
      <c r="AC32" s="24"/>
      <c r="AD32" s="24"/>
      <c r="AE32" s="10">
        <f t="shared" si="10"/>
        <v>0</v>
      </c>
      <c r="AF32" s="26"/>
      <c r="AG32" s="26"/>
      <c r="AH32" s="26"/>
      <c r="AI32" s="16">
        <f t="shared" si="11"/>
        <v>0</v>
      </c>
      <c r="AJ32" s="92"/>
      <c r="AK32" s="92"/>
      <c r="AL32" s="92"/>
      <c r="AM32" s="52">
        <f t="shared" si="12"/>
        <v>0</v>
      </c>
      <c r="AN32" s="26"/>
      <c r="AO32" s="26"/>
      <c r="AP32" s="26"/>
      <c r="AQ32" s="16">
        <f t="shared" si="13"/>
        <v>0</v>
      </c>
      <c r="AR32" s="24"/>
      <c r="AS32" s="24"/>
      <c r="AT32" s="24"/>
      <c r="AU32" s="10">
        <f t="shared" si="14"/>
        <v>0</v>
      </c>
      <c r="AV32" s="92"/>
      <c r="AW32" s="92"/>
      <c r="AX32" s="92"/>
      <c r="AY32" s="52">
        <f t="shared" si="15"/>
        <v>0</v>
      </c>
      <c r="AZ32" s="16"/>
      <c r="BA32" s="16"/>
      <c r="BB32" s="16"/>
      <c r="BC32" s="16"/>
      <c r="BD32" s="10">
        <f t="shared" si="0"/>
        <v>0</v>
      </c>
      <c r="BE32" s="10">
        <f t="shared" si="1"/>
        <v>0</v>
      </c>
      <c r="BF32" s="10">
        <f t="shared" si="2"/>
        <v>0</v>
      </c>
      <c r="BG32" s="10">
        <f t="shared" si="3"/>
        <v>0</v>
      </c>
      <c r="BH32" s="27">
        <f>S32*3+W32*3+AA32*2.85714+AE32*3.076923+AI32*3.076923+100+'TYT DEN.'!G32*1.3+'TYT DEN.'!K32*1.3+'TYT DEN.'!O32*1.3+'TYT DEN.'!S32*1.4+'TYT DEN.'!W32*1.4+'TYT DEN.'!AA32*1.4+'TYT DEN.'!AE32*1.4+'TYT DEN.'!AI32*1.4+'TYT DEN.'!AM32*1.4+'TYT DEN.'!AQ32*1.4</f>
        <v>100</v>
      </c>
      <c r="BI32" s="27">
        <f>G32*3+K32*2.8+O32*3.33333+S32*3+W32*3+100.0001+'TYT DEN.'!G32*1.3+'TYT DEN.'!K32*1.3+'TYT DEN.'!O32*1.3+'TYT DEN.'!S32*1.4+'TYT DEN.'!W32*1.4+'TYT DEN.'!AA32*1.4+'TYT DEN.'!AE32*1.4+'TYT DEN.'!AI32*1.4+'TYT DEN.'!AM32*1.4+'TYT DEN.'!AQ32*1.4</f>
        <v>100.0001</v>
      </c>
      <c r="BJ32" s="27">
        <f>G32*3+K32*2.8+O32*3.33333+AM32*2.909090909+AQ32*2.909090909+AU32*3+AY32*3.33333+100.0001+'TYT DEN.'!G32*1.3+'TYT DEN.'!K32*1.3+'TYT DEN.'!O32*1.3+'TYT DEN.'!S32*1.4+'TYT DEN.'!W32*1.4+'TYT DEN.'!AA32*1.4+'TYT DEN.'!AE32*1.4+'TYT DEN.'!AI32*1.4+'TYT DEN.'!AM32*1.4+'TYT DEN.'!AQ32*1.4</f>
        <v>100.0001</v>
      </c>
      <c r="BK32" s="27">
        <f>BC32*3+100.0001+'TYT DEN.'!G32*1.3+'TYT DEN.'!K32*1.3+'TYT DEN.'!O32*1.3+'TYT DEN.'!S32*1.4+'TYT DEN.'!W32*1.4+'TYT DEN.'!AA32*1.4+'TYT DEN.'!AE32*1.4+'TYT DEN.'!AI32*1.4+'TYT DEN.'!AM32*1.4+'TYT DEN.'!AQ32*1.4</f>
        <v>100.0001</v>
      </c>
    </row>
  </sheetData>
  <mergeCells count="21">
    <mergeCell ref="H1:K1"/>
    <mergeCell ref="L1:O1"/>
    <mergeCell ref="T1:W1"/>
    <mergeCell ref="A1:A2"/>
    <mergeCell ref="B1:B2"/>
    <mergeCell ref="C1:C2"/>
    <mergeCell ref="D1:G1"/>
    <mergeCell ref="P1:S1"/>
    <mergeCell ref="AJ1:AM1"/>
    <mergeCell ref="AN1:AQ1"/>
    <mergeCell ref="AR1:AU1"/>
    <mergeCell ref="X1:AA1"/>
    <mergeCell ref="AB1:AE1"/>
    <mergeCell ref="AF1:AI1"/>
    <mergeCell ref="BI1:BI2"/>
    <mergeCell ref="BJ1:BJ2"/>
    <mergeCell ref="BK1:BK2"/>
    <mergeCell ref="AZ1:BC1"/>
    <mergeCell ref="AV1:AY1"/>
    <mergeCell ref="BD1:BG1"/>
    <mergeCell ref="BH1:BH2"/>
  </mergeCells>
  <pageMargins left="0.11811023622047245" right="0.11811023622047245" top="0.55118110236220474" bottom="0.19685039370078741" header="0.31496062992125984" footer="0.31496062992125984"/>
  <pageSetup paperSize="9" scale="43" orientation="portrait" verticalDpi="1200" r:id="rId1"/>
  <headerFooter>
    <oddHeader>&amp;CAYT DENEMELERİ NET/PUAN ÇİZELGEM</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view="pageBreakPreview" topLeftCell="A4" zoomScaleNormal="100" zoomScaleSheetLayoutView="100" workbookViewId="0">
      <selection activeCell="G37" sqref="G37:K37"/>
    </sheetView>
  </sheetViews>
  <sheetFormatPr defaultRowHeight="15" x14ac:dyDescent="0.25"/>
  <cols>
    <col min="1" max="1" width="10.28515625" style="31" customWidth="1"/>
    <col min="2" max="2" width="13" style="31" customWidth="1"/>
    <col min="3" max="3" width="10" style="31" customWidth="1"/>
    <col min="4" max="4" width="12.42578125" style="31" customWidth="1"/>
    <col min="5" max="5" width="16.7109375" style="31" customWidth="1"/>
    <col min="6" max="6" width="7.5703125" style="31" customWidth="1"/>
    <col min="7" max="7" width="12.140625" style="31" customWidth="1"/>
    <col min="8" max="8" width="12.85546875" style="31" customWidth="1"/>
    <col min="9" max="9" width="12" style="31" customWidth="1"/>
    <col min="10" max="10" width="15.5703125" style="31" customWidth="1"/>
    <col min="11" max="11" width="16.7109375" style="31" customWidth="1"/>
    <col min="12" max="16384" width="9.140625" style="31"/>
  </cols>
  <sheetData>
    <row r="1" spans="1:11" x14ac:dyDescent="0.25">
      <c r="A1" s="179" t="s">
        <v>832</v>
      </c>
      <c r="B1" s="179"/>
      <c r="C1" s="179"/>
      <c r="D1" s="179"/>
      <c r="E1" s="179"/>
      <c r="G1" s="179" t="s">
        <v>833</v>
      </c>
      <c r="H1" s="179"/>
      <c r="I1" s="179"/>
      <c r="J1" s="179"/>
      <c r="K1" s="179"/>
    </row>
    <row r="2" spans="1:11" x14ac:dyDescent="0.25">
      <c r="A2" s="32"/>
      <c r="B2" s="32" t="s">
        <v>342</v>
      </c>
      <c r="C2" s="32" t="s">
        <v>343</v>
      </c>
      <c r="D2" s="32" t="s">
        <v>344</v>
      </c>
      <c r="E2" s="32" t="s">
        <v>345</v>
      </c>
      <c r="F2" s="2"/>
      <c r="G2" s="32"/>
      <c r="H2" s="32" t="s">
        <v>342</v>
      </c>
      <c r="I2" s="32" t="s">
        <v>343</v>
      </c>
      <c r="J2" s="32" t="s">
        <v>344</v>
      </c>
      <c r="K2" s="32" t="s">
        <v>345</v>
      </c>
    </row>
    <row r="3" spans="1:11" x14ac:dyDescent="0.25">
      <c r="A3" s="59">
        <v>1</v>
      </c>
      <c r="B3" s="59" t="s">
        <v>346</v>
      </c>
      <c r="C3" s="59">
        <v>0</v>
      </c>
      <c r="D3" s="59">
        <v>0</v>
      </c>
      <c r="E3" s="59">
        <f>C3*D3</f>
        <v>0</v>
      </c>
      <c r="G3" s="59">
        <v>1</v>
      </c>
      <c r="H3" s="59" t="s">
        <v>346</v>
      </c>
      <c r="I3" s="59">
        <v>0</v>
      </c>
      <c r="J3" s="59">
        <v>0</v>
      </c>
      <c r="K3" s="59">
        <f>I3*J3</f>
        <v>0</v>
      </c>
    </row>
    <row r="4" spans="1:11" x14ac:dyDescent="0.25">
      <c r="A4" s="59">
        <v>2</v>
      </c>
      <c r="B4" s="59" t="s">
        <v>347</v>
      </c>
      <c r="C4" s="59">
        <v>0</v>
      </c>
      <c r="D4" s="59">
        <v>0</v>
      </c>
      <c r="E4" s="59">
        <f t="shared" ref="E4:E14" si="0">C4*D4</f>
        <v>0</v>
      </c>
      <c r="G4" s="59">
        <v>2</v>
      </c>
      <c r="H4" s="59" t="s">
        <v>347</v>
      </c>
      <c r="I4" s="59">
        <v>0</v>
      </c>
      <c r="J4" s="59">
        <v>0</v>
      </c>
      <c r="K4" s="59">
        <f t="shared" ref="K4:K14" si="1">I4*J4</f>
        <v>0</v>
      </c>
    </row>
    <row r="5" spans="1:11" x14ac:dyDescent="0.25">
      <c r="A5" s="59">
        <v>3</v>
      </c>
      <c r="B5" s="59" t="s">
        <v>348</v>
      </c>
      <c r="C5" s="59">
        <v>30</v>
      </c>
      <c r="D5" s="59">
        <v>100</v>
      </c>
      <c r="E5" s="59">
        <f t="shared" si="0"/>
        <v>3000</v>
      </c>
      <c r="G5" s="59">
        <v>3</v>
      </c>
      <c r="H5" s="59" t="s">
        <v>348</v>
      </c>
      <c r="I5" s="59">
        <v>30</v>
      </c>
      <c r="J5" s="59">
        <v>180</v>
      </c>
      <c r="K5" s="59">
        <f t="shared" si="1"/>
        <v>5400</v>
      </c>
    </row>
    <row r="6" spans="1:11" x14ac:dyDescent="0.25">
      <c r="A6" s="59">
        <v>4</v>
      </c>
      <c r="B6" s="59" t="s">
        <v>349</v>
      </c>
      <c r="C6" s="59">
        <v>31</v>
      </c>
      <c r="D6" s="59">
        <v>120</v>
      </c>
      <c r="E6" s="59">
        <f t="shared" si="0"/>
        <v>3720</v>
      </c>
      <c r="G6" s="59">
        <v>4</v>
      </c>
      <c r="H6" s="59" t="s">
        <v>349</v>
      </c>
      <c r="I6" s="59">
        <v>31</v>
      </c>
      <c r="J6" s="59">
        <v>200</v>
      </c>
      <c r="K6" s="59">
        <f t="shared" si="1"/>
        <v>6200</v>
      </c>
    </row>
    <row r="7" spans="1:11" x14ac:dyDescent="0.25">
      <c r="A7" s="59">
        <v>5</v>
      </c>
      <c r="B7" s="59" t="s">
        <v>350</v>
      </c>
      <c r="C7" s="59">
        <v>30</v>
      </c>
      <c r="D7" s="59">
        <v>140</v>
      </c>
      <c r="E7" s="59">
        <f t="shared" si="0"/>
        <v>4200</v>
      </c>
      <c r="G7" s="59">
        <v>5</v>
      </c>
      <c r="H7" s="59" t="s">
        <v>350</v>
      </c>
      <c r="I7" s="59">
        <v>30</v>
      </c>
      <c r="J7" s="59">
        <v>200</v>
      </c>
      <c r="K7" s="59">
        <f t="shared" si="1"/>
        <v>6000</v>
      </c>
    </row>
    <row r="8" spans="1:11" x14ac:dyDescent="0.25">
      <c r="A8" s="59">
        <v>6</v>
      </c>
      <c r="B8" s="59" t="s">
        <v>351</v>
      </c>
      <c r="C8" s="59">
        <v>31</v>
      </c>
      <c r="D8" s="59">
        <v>150</v>
      </c>
      <c r="E8" s="59">
        <f t="shared" si="0"/>
        <v>4650</v>
      </c>
      <c r="G8" s="59">
        <v>6</v>
      </c>
      <c r="H8" s="59" t="s">
        <v>351</v>
      </c>
      <c r="I8" s="59">
        <v>31</v>
      </c>
      <c r="J8" s="59">
        <v>220</v>
      </c>
      <c r="K8" s="59">
        <f t="shared" si="1"/>
        <v>6820</v>
      </c>
    </row>
    <row r="9" spans="1:11" x14ac:dyDescent="0.25">
      <c r="A9" s="59">
        <v>7</v>
      </c>
      <c r="B9" s="59" t="s">
        <v>352</v>
      </c>
      <c r="C9" s="59">
        <v>31</v>
      </c>
      <c r="D9" s="59">
        <v>150</v>
      </c>
      <c r="E9" s="59">
        <f t="shared" si="0"/>
        <v>4650</v>
      </c>
      <c r="G9" s="59">
        <v>7</v>
      </c>
      <c r="H9" s="59" t="s">
        <v>352</v>
      </c>
      <c r="I9" s="59">
        <v>31</v>
      </c>
      <c r="J9" s="59">
        <v>230</v>
      </c>
      <c r="K9" s="59">
        <f t="shared" si="1"/>
        <v>7130</v>
      </c>
    </row>
    <row r="10" spans="1:11" x14ac:dyDescent="0.25">
      <c r="A10" s="59">
        <v>8</v>
      </c>
      <c r="B10" s="59" t="s">
        <v>353</v>
      </c>
      <c r="C10" s="59">
        <v>28</v>
      </c>
      <c r="D10" s="59">
        <v>160</v>
      </c>
      <c r="E10" s="59">
        <f t="shared" si="0"/>
        <v>4480</v>
      </c>
      <c r="G10" s="59">
        <v>8</v>
      </c>
      <c r="H10" s="59" t="s">
        <v>353</v>
      </c>
      <c r="I10" s="59">
        <v>28</v>
      </c>
      <c r="J10" s="59">
        <v>240</v>
      </c>
      <c r="K10" s="59">
        <f t="shared" si="1"/>
        <v>6720</v>
      </c>
    </row>
    <row r="11" spans="1:11" x14ac:dyDescent="0.25">
      <c r="A11" s="59">
        <v>9</v>
      </c>
      <c r="B11" s="59" t="s">
        <v>354</v>
      </c>
      <c r="C11" s="59">
        <v>31</v>
      </c>
      <c r="D11" s="59">
        <v>160</v>
      </c>
      <c r="E11" s="59">
        <f t="shared" si="0"/>
        <v>4960</v>
      </c>
      <c r="G11" s="59">
        <v>9</v>
      </c>
      <c r="H11" s="59" t="s">
        <v>354</v>
      </c>
      <c r="I11" s="59">
        <v>31</v>
      </c>
      <c r="J11" s="59">
        <v>250</v>
      </c>
      <c r="K11" s="59">
        <f t="shared" si="1"/>
        <v>7750</v>
      </c>
    </row>
    <row r="12" spans="1:11" x14ac:dyDescent="0.25">
      <c r="A12" s="59">
        <v>10</v>
      </c>
      <c r="B12" s="59" t="s">
        <v>355</v>
      </c>
      <c r="C12" s="59">
        <v>30</v>
      </c>
      <c r="D12" s="59">
        <v>170</v>
      </c>
      <c r="E12" s="59">
        <f t="shared" si="0"/>
        <v>5100</v>
      </c>
      <c r="G12" s="59">
        <v>10</v>
      </c>
      <c r="H12" s="59" t="s">
        <v>355</v>
      </c>
      <c r="I12" s="59">
        <v>30</v>
      </c>
      <c r="J12" s="59">
        <v>250</v>
      </c>
      <c r="K12" s="59">
        <f t="shared" si="1"/>
        <v>7500</v>
      </c>
    </row>
    <row r="13" spans="1:11" x14ac:dyDescent="0.25">
      <c r="A13" s="59">
        <v>11</v>
      </c>
      <c r="B13" s="59" t="s">
        <v>356</v>
      </c>
      <c r="C13" s="59">
        <v>31</v>
      </c>
      <c r="D13" s="59">
        <v>180</v>
      </c>
      <c r="E13" s="59">
        <f t="shared" si="0"/>
        <v>5580</v>
      </c>
      <c r="G13" s="59">
        <v>11</v>
      </c>
      <c r="H13" s="59" t="s">
        <v>356</v>
      </c>
      <c r="I13" s="59">
        <v>31</v>
      </c>
      <c r="J13" s="59">
        <v>280</v>
      </c>
      <c r="K13" s="59">
        <f t="shared" si="1"/>
        <v>8680</v>
      </c>
    </row>
    <row r="14" spans="1:11" x14ac:dyDescent="0.25">
      <c r="A14" s="59">
        <v>12</v>
      </c>
      <c r="B14" s="59" t="s">
        <v>357</v>
      </c>
      <c r="C14" s="59">
        <v>24</v>
      </c>
      <c r="D14" s="59">
        <v>180</v>
      </c>
      <c r="E14" s="59">
        <f t="shared" si="0"/>
        <v>4320</v>
      </c>
      <c r="G14" s="59">
        <v>12</v>
      </c>
      <c r="H14" s="59" t="s">
        <v>357</v>
      </c>
      <c r="I14" s="59">
        <v>24</v>
      </c>
      <c r="J14" s="59">
        <v>300</v>
      </c>
      <c r="K14" s="59">
        <f t="shared" si="1"/>
        <v>7200</v>
      </c>
    </row>
    <row r="15" spans="1:11" x14ac:dyDescent="0.25">
      <c r="A15" s="59"/>
      <c r="B15" s="59" t="s">
        <v>136</v>
      </c>
      <c r="C15" s="59">
        <f>SUM(C3:C14)</f>
        <v>297</v>
      </c>
      <c r="D15" s="59">
        <f>SUM(D3:D14)</f>
        <v>1510</v>
      </c>
      <c r="E15" s="60">
        <f>SUM(E3:E14)</f>
        <v>44660</v>
      </c>
      <c r="G15" s="59"/>
      <c r="H15" s="59" t="s">
        <v>136</v>
      </c>
      <c r="I15" s="59">
        <f>SUM(I3:I14)</f>
        <v>297</v>
      </c>
      <c r="J15" s="59">
        <f t="shared" ref="J15:K15" si="2">SUM(J3:J14)</f>
        <v>2350</v>
      </c>
      <c r="K15" s="60">
        <f t="shared" si="2"/>
        <v>69400</v>
      </c>
    </row>
    <row r="16" spans="1:11" ht="6" customHeight="1" x14ac:dyDescent="0.25"/>
    <row r="17" spans="1:11" x14ac:dyDescent="0.25">
      <c r="A17" s="179" t="s">
        <v>834</v>
      </c>
      <c r="B17" s="179"/>
      <c r="C17" s="179"/>
      <c r="D17" s="179"/>
      <c r="E17" s="179"/>
      <c r="G17" s="179" t="s">
        <v>835</v>
      </c>
      <c r="H17" s="179"/>
      <c r="I17" s="179"/>
      <c r="J17" s="179"/>
      <c r="K17" s="179"/>
    </row>
    <row r="18" spans="1:11" ht="30" x14ac:dyDescent="0.25">
      <c r="A18" s="59"/>
      <c r="B18" s="59" t="s">
        <v>342</v>
      </c>
      <c r="C18" s="59" t="s">
        <v>343</v>
      </c>
      <c r="D18" s="59" t="s">
        <v>344</v>
      </c>
      <c r="E18" s="59" t="s">
        <v>345</v>
      </c>
      <c r="G18" s="59"/>
      <c r="H18" s="59" t="s">
        <v>342</v>
      </c>
      <c r="I18" s="59" t="s">
        <v>343</v>
      </c>
      <c r="J18" s="59" t="s">
        <v>344</v>
      </c>
      <c r="K18" s="59" t="s">
        <v>345</v>
      </c>
    </row>
    <row r="19" spans="1:11" x14ac:dyDescent="0.25">
      <c r="A19" s="59">
        <v>1</v>
      </c>
      <c r="B19" s="59" t="s">
        <v>346</v>
      </c>
      <c r="C19" s="59">
        <v>0</v>
      </c>
      <c r="D19" s="59">
        <v>0</v>
      </c>
      <c r="E19" s="59">
        <f>C19*D19</f>
        <v>0</v>
      </c>
      <c r="G19" s="59">
        <v>1</v>
      </c>
      <c r="H19" s="59" t="s">
        <v>346</v>
      </c>
      <c r="I19" s="59">
        <v>0</v>
      </c>
      <c r="J19" s="59">
        <v>0</v>
      </c>
      <c r="K19" s="59">
        <f>I19*J19</f>
        <v>0</v>
      </c>
    </row>
    <row r="20" spans="1:11" x14ac:dyDescent="0.25">
      <c r="A20" s="59">
        <v>2</v>
      </c>
      <c r="B20" s="59" t="s">
        <v>347</v>
      </c>
      <c r="C20" s="59">
        <v>0</v>
      </c>
      <c r="D20" s="59">
        <v>0</v>
      </c>
      <c r="E20" s="59">
        <f t="shared" ref="E20:E30" si="3">C20*D20</f>
        <v>0</v>
      </c>
      <c r="G20" s="59">
        <v>2</v>
      </c>
      <c r="H20" s="59" t="s">
        <v>347</v>
      </c>
      <c r="I20" s="59">
        <v>0</v>
      </c>
      <c r="J20" s="59">
        <v>0</v>
      </c>
      <c r="K20" s="59">
        <f t="shared" ref="K20:K30" si="4">I20*J20</f>
        <v>0</v>
      </c>
    </row>
    <row r="21" spans="1:11" x14ac:dyDescent="0.25">
      <c r="A21" s="59">
        <v>3</v>
      </c>
      <c r="B21" s="59" t="s">
        <v>348</v>
      </c>
      <c r="C21" s="59">
        <v>30</v>
      </c>
      <c r="D21" s="59">
        <v>200</v>
      </c>
      <c r="E21" s="59">
        <f t="shared" si="3"/>
        <v>6000</v>
      </c>
      <c r="G21" s="59">
        <v>3</v>
      </c>
      <c r="H21" s="59" t="s">
        <v>348</v>
      </c>
      <c r="I21" s="59">
        <v>30</v>
      </c>
      <c r="J21" s="59">
        <v>220</v>
      </c>
      <c r="K21" s="59">
        <f>I21*J21</f>
        <v>6600</v>
      </c>
    </row>
    <row r="22" spans="1:11" x14ac:dyDescent="0.25">
      <c r="A22" s="59">
        <v>4</v>
      </c>
      <c r="B22" s="59" t="s">
        <v>349</v>
      </c>
      <c r="C22" s="59">
        <v>31</v>
      </c>
      <c r="D22" s="59">
        <v>220</v>
      </c>
      <c r="E22" s="59">
        <f t="shared" si="3"/>
        <v>6820</v>
      </c>
      <c r="G22" s="59">
        <v>4</v>
      </c>
      <c r="H22" s="59" t="s">
        <v>349</v>
      </c>
      <c r="I22" s="59">
        <v>31</v>
      </c>
      <c r="J22" s="59">
        <v>240</v>
      </c>
      <c r="K22" s="59">
        <f t="shared" si="4"/>
        <v>7440</v>
      </c>
    </row>
    <row r="23" spans="1:11" x14ac:dyDescent="0.25">
      <c r="A23" s="59">
        <v>5</v>
      </c>
      <c r="B23" s="59" t="s">
        <v>350</v>
      </c>
      <c r="C23" s="59">
        <v>30</v>
      </c>
      <c r="D23" s="59">
        <v>230</v>
      </c>
      <c r="E23" s="59">
        <f t="shared" si="3"/>
        <v>6900</v>
      </c>
      <c r="G23" s="59">
        <v>5</v>
      </c>
      <c r="H23" s="59" t="s">
        <v>350</v>
      </c>
      <c r="I23" s="59">
        <v>30</v>
      </c>
      <c r="J23" s="59">
        <v>260</v>
      </c>
      <c r="K23" s="59">
        <f t="shared" si="4"/>
        <v>7800</v>
      </c>
    </row>
    <row r="24" spans="1:11" x14ac:dyDescent="0.25">
      <c r="A24" s="59">
        <v>6</v>
      </c>
      <c r="B24" s="59" t="s">
        <v>351</v>
      </c>
      <c r="C24" s="59">
        <v>31</v>
      </c>
      <c r="D24" s="59">
        <v>230</v>
      </c>
      <c r="E24" s="59">
        <f t="shared" si="3"/>
        <v>7130</v>
      </c>
      <c r="G24" s="59">
        <v>6</v>
      </c>
      <c r="H24" s="59" t="s">
        <v>351</v>
      </c>
      <c r="I24" s="59">
        <v>31</v>
      </c>
      <c r="J24" s="59">
        <v>260</v>
      </c>
      <c r="K24" s="59">
        <f t="shared" si="4"/>
        <v>8060</v>
      </c>
    </row>
    <row r="25" spans="1:11" x14ac:dyDescent="0.25">
      <c r="A25" s="59">
        <v>7</v>
      </c>
      <c r="B25" s="59" t="s">
        <v>352</v>
      </c>
      <c r="C25" s="59">
        <v>31</v>
      </c>
      <c r="D25" s="59">
        <v>250</v>
      </c>
      <c r="E25" s="59">
        <f t="shared" si="3"/>
        <v>7750</v>
      </c>
      <c r="G25" s="59">
        <v>7</v>
      </c>
      <c r="H25" s="59" t="s">
        <v>352</v>
      </c>
      <c r="I25" s="59">
        <v>31</v>
      </c>
      <c r="J25" s="59">
        <v>280</v>
      </c>
      <c r="K25" s="59">
        <f t="shared" si="4"/>
        <v>8680</v>
      </c>
    </row>
    <row r="26" spans="1:11" x14ac:dyDescent="0.25">
      <c r="A26" s="59">
        <v>8</v>
      </c>
      <c r="B26" s="59" t="s">
        <v>353</v>
      </c>
      <c r="C26" s="59">
        <v>28</v>
      </c>
      <c r="D26" s="59">
        <v>260</v>
      </c>
      <c r="E26" s="59">
        <f t="shared" si="3"/>
        <v>7280</v>
      </c>
      <c r="G26" s="59">
        <v>8</v>
      </c>
      <c r="H26" s="59" t="s">
        <v>353</v>
      </c>
      <c r="I26" s="59">
        <v>28</v>
      </c>
      <c r="J26" s="59">
        <v>300</v>
      </c>
      <c r="K26" s="59">
        <f t="shared" si="4"/>
        <v>8400</v>
      </c>
    </row>
    <row r="27" spans="1:11" x14ac:dyDescent="0.25">
      <c r="A27" s="59">
        <v>9</v>
      </c>
      <c r="B27" s="59" t="s">
        <v>354</v>
      </c>
      <c r="C27" s="59">
        <v>31</v>
      </c>
      <c r="D27" s="59">
        <v>280</v>
      </c>
      <c r="E27" s="59">
        <f t="shared" si="3"/>
        <v>8680</v>
      </c>
      <c r="G27" s="59">
        <v>9</v>
      </c>
      <c r="H27" s="59" t="s">
        <v>354</v>
      </c>
      <c r="I27" s="59">
        <v>31</v>
      </c>
      <c r="J27" s="59">
        <v>320</v>
      </c>
      <c r="K27" s="59">
        <f t="shared" si="4"/>
        <v>9920</v>
      </c>
    </row>
    <row r="28" spans="1:11" x14ac:dyDescent="0.25">
      <c r="A28" s="59">
        <v>10</v>
      </c>
      <c r="B28" s="59" t="s">
        <v>355</v>
      </c>
      <c r="C28" s="59">
        <v>30</v>
      </c>
      <c r="D28" s="59">
        <v>300</v>
      </c>
      <c r="E28" s="59">
        <f t="shared" si="3"/>
        <v>9000</v>
      </c>
      <c r="G28" s="59">
        <v>10</v>
      </c>
      <c r="H28" s="59" t="s">
        <v>355</v>
      </c>
      <c r="I28" s="59">
        <v>30</v>
      </c>
      <c r="J28" s="59">
        <v>340</v>
      </c>
      <c r="K28" s="59">
        <f t="shared" si="4"/>
        <v>10200</v>
      </c>
    </row>
    <row r="29" spans="1:11" x14ac:dyDescent="0.25">
      <c r="A29" s="59">
        <v>11</v>
      </c>
      <c r="B29" s="59" t="s">
        <v>356</v>
      </c>
      <c r="C29" s="59">
        <v>31</v>
      </c>
      <c r="D29" s="59">
        <v>320</v>
      </c>
      <c r="E29" s="59">
        <f t="shared" si="3"/>
        <v>9920</v>
      </c>
      <c r="G29" s="59">
        <v>11</v>
      </c>
      <c r="H29" s="59" t="s">
        <v>356</v>
      </c>
      <c r="I29" s="59">
        <v>31</v>
      </c>
      <c r="J29" s="59">
        <v>360</v>
      </c>
      <c r="K29" s="59">
        <f t="shared" si="4"/>
        <v>11160</v>
      </c>
    </row>
    <row r="30" spans="1:11" x14ac:dyDescent="0.25">
      <c r="A30" s="59">
        <v>12</v>
      </c>
      <c r="B30" s="59" t="s">
        <v>357</v>
      </c>
      <c r="C30" s="59">
        <v>24</v>
      </c>
      <c r="D30" s="59">
        <v>340</v>
      </c>
      <c r="E30" s="59">
        <f t="shared" si="3"/>
        <v>8160</v>
      </c>
      <c r="G30" s="59">
        <v>12</v>
      </c>
      <c r="H30" s="59" t="s">
        <v>357</v>
      </c>
      <c r="I30" s="59">
        <v>24</v>
      </c>
      <c r="J30" s="59">
        <v>380</v>
      </c>
      <c r="K30" s="59">
        <f t="shared" si="4"/>
        <v>9120</v>
      </c>
    </row>
    <row r="31" spans="1:11" x14ac:dyDescent="0.25">
      <c r="A31" s="59"/>
      <c r="B31" s="59" t="s">
        <v>136</v>
      </c>
      <c r="C31" s="59">
        <f>SUM(C19:C30)</f>
        <v>297</v>
      </c>
      <c r="D31" s="59">
        <f t="shared" ref="D31:E31" si="5">SUM(D19:D30)</f>
        <v>2630</v>
      </c>
      <c r="E31" s="60">
        <f t="shared" si="5"/>
        <v>77640</v>
      </c>
      <c r="G31" s="59"/>
      <c r="H31" s="59" t="s">
        <v>136</v>
      </c>
      <c r="I31" s="59">
        <f>SUM(I19:I30)</f>
        <v>297</v>
      </c>
      <c r="J31" s="59">
        <f t="shared" ref="J31:K31" si="6">SUM(J19:J30)</f>
        <v>2960</v>
      </c>
      <c r="K31" s="60">
        <f t="shared" si="6"/>
        <v>87380</v>
      </c>
    </row>
    <row r="32" spans="1:11" ht="6.75" customHeight="1" x14ac:dyDescent="0.25"/>
    <row r="33" spans="1:11" ht="16.5" customHeight="1" x14ac:dyDescent="0.25">
      <c r="A33" s="180" t="s">
        <v>836</v>
      </c>
      <c r="B33" s="180"/>
      <c r="C33" s="180"/>
      <c r="D33" s="180"/>
      <c r="E33" s="180"/>
      <c r="F33" s="180"/>
      <c r="G33" s="180"/>
      <c r="H33" s="180"/>
      <c r="I33" s="180"/>
      <c r="J33" s="180"/>
      <c r="K33" s="180"/>
    </row>
    <row r="34" spans="1:11" ht="6" customHeight="1" x14ac:dyDescent="0.25"/>
    <row r="35" spans="1:11" ht="15.75" x14ac:dyDescent="0.25">
      <c r="A35" s="176" t="s">
        <v>329</v>
      </c>
      <c r="B35" s="177"/>
      <c r="C35" s="177"/>
      <c r="D35" s="177"/>
      <c r="E35" s="178"/>
      <c r="G35" s="176" t="s">
        <v>330</v>
      </c>
      <c r="H35" s="177"/>
      <c r="I35" s="177"/>
      <c r="J35" s="177"/>
      <c r="K35" s="178"/>
    </row>
    <row r="36" spans="1:11" ht="36.75" customHeight="1" x14ac:dyDescent="0.25">
      <c r="A36" s="173" t="s">
        <v>358</v>
      </c>
      <c r="B36" s="174"/>
      <c r="C36" s="174"/>
      <c r="D36" s="174"/>
      <c r="E36" s="175"/>
      <c r="G36" s="173" t="s">
        <v>359</v>
      </c>
      <c r="H36" s="174"/>
      <c r="I36" s="174"/>
      <c r="J36" s="174"/>
      <c r="K36" s="175"/>
    </row>
    <row r="37" spans="1:11" ht="42" customHeight="1" x14ac:dyDescent="0.25">
      <c r="A37" s="173" t="s">
        <v>421</v>
      </c>
      <c r="B37" s="174"/>
      <c r="C37" s="174"/>
      <c r="D37" s="174"/>
      <c r="E37" s="175"/>
      <c r="G37" s="173" t="s">
        <v>360</v>
      </c>
      <c r="H37" s="174"/>
      <c r="I37" s="174"/>
      <c r="J37" s="174"/>
      <c r="K37" s="175"/>
    </row>
    <row r="38" spans="1:11" ht="5.25" customHeight="1" x14ac:dyDescent="0.25"/>
    <row r="39" spans="1:11" ht="15.75" x14ac:dyDescent="0.25">
      <c r="A39" s="176" t="s">
        <v>331</v>
      </c>
      <c r="B39" s="177"/>
      <c r="C39" s="177"/>
      <c r="D39" s="177"/>
      <c r="E39" s="178"/>
      <c r="G39" s="176" t="s">
        <v>332</v>
      </c>
      <c r="H39" s="177"/>
      <c r="I39" s="177"/>
      <c r="J39" s="177"/>
      <c r="K39" s="178"/>
    </row>
    <row r="40" spans="1:11" ht="81" customHeight="1" x14ac:dyDescent="0.25">
      <c r="A40" s="173" t="s">
        <v>422</v>
      </c>
      <c r="B40" s="174"/>
      <c r="C40" s="174"/>
      <c r="D40" s="174"/>
      <c r="E40" s="175"/>
      <c r="G40" s="173" t="s">
        <v>432</v>
      </c>
      <c r="H40" s="174"/>
      <c r="I40" s="174"/>
      <c r="J40" s="174"/>
      <c r="K40" s="175"/>
    </row>
    <row r="41" spans="1:11" ht="69" customHeight="1" x14ac:dyDescent="0.25">
      <c r="A41" s="173" t="s">
        <v>423</v>
      </c>
      <c r="B41" s="174"/>
      <c r="C41" s="174"/>
      <c r="D41" s="174"/>
      <c r="E41" s="175"/>
      <c r="G41" s="173" t="s">
        <v>361</v>
      </c>
      <c r="H41" s="174"/>
      <c r="I41" s="174"/>
      <c r="J41" s="174"/>
      <c r="K41" s="175"/>
    </row>
    <row r="42" spans="1:11" ht="9.75" customHeight="1" x14ac:dyDescent="0.25"/>
    <row r="43" spans="1:11" ht="15.75" x14ac:dyDescent="0.25">
      <c r="A43" s="176" t="s">
        <v>333</v>
      </c>
      <c r="B43" s="177"/>
      <c r="C43" s="177"/>
      <c r="D43" s="177"/>
      <c r="E43" s="178"/>
      <c r="G43" s="176" t="s">
        <v>334</v>
      </c>
      <c r="H43" s="177"/>
      <c r="I43" s="177"/>
      <c r="J43" s="177"/>
      <c r="K43" s="178"/>
    </row>
    <row r="44" spans="1:11" ht="78.75" customHeight="1" x14ac:dyDescent="0.25">
      <c r="A44" s="173" t="s">
        <v>362</v>
      </c>
      <c r="B44" s="174"/>
      <c r="C44" s="174"/>
      <c r="D44" s="174"/>
      <c r="E44" s="175"/>
      <c r="G44" s="173" t="s">
        <v>364</v>
      </c>
      <c r="H44" s="174"/>
      <c r="I44" s="174"/>
      <c r="J44" s="174"/>
      <c r="K44" s="175"/>
    </row>
    <row r="45" spans="1:11" ht="37.5" customHeight="1" x14ac:dyDescent="0.25">
      <c r="A45" s="173" t="s">
        <v>363</v>
      </c>
      <c r="B45" s="174"/>
      <c r="C45" s="174"/>
      <c r="D45" s="174"/>
      <c r="E45" s="175"/>
      <c r="G45" s="173" t="s">
        <v>424</v>
      </c>
      <c r="H45" s="174"/>
      <c r="I45" s="174"/>
      <c r="J45" s="174"/>
      <c r="K45" s="175"/>
    </row>
    <row r="47" spans="1:11" x14ac:dyDescent="0.25">
      <c r="A47" s="170" t="s">
        <v>335</v>
      </c>
      <c r="B47" s="171"/>
      <c r="C47" s="171"/>
      <c r="D47" s="171"/>
      <c r="E47" s="172"/>
      <c r="G47" s="170" t="s">
        <v>336</v>
      </c>
      <c r="H47" s="171"/>
      <c r="I47" s="171"/>
      <c r="J47" s="171"/>
      <c r="K47" s="172"/>
    </row>
    <row r="48" spans="1:11" ht="40.5" customHeight="1" x14ac:dyDescent="0.25">
      <c r="A48" s="173" t="s">
        <v>365</v>
      </c>
      <c r="B48" s="174"/>
      <c r="C48" s="174"/>
      <c r="D48" s="174"/>
      <c r="E48" s="175"/>
      <c r="G48" s="173" t="s">
        <v>367</v>
      </c>
      <c r="H48" s="174"/>
      <c r="I48" s="174"/>
      <c r="J48" s="174"/>
      <c r="K48" s="175"/>
    </row>
    <row r="49" spans="1:11" ht="53.25" customHeight="1" x14ac:dyDescent="0.25">
      <c r="A49" s="173" t="s">
        <v>366</v>
      </c>
      <c r="B49" s="174"/>
      <c r="C49" s="174"/>
      <c r="D49" s="174"/>
      <c r="E49" s="175"/>
      <c r="G49" s="173" t="s">
        <v>368</v>
      </c>
      <c r="H49" s="174"/>
      <c r="I49" s="174"/>
      <c r="J49" s="174"/>
      <c r="K49" s="175"/>
    </row>
    <row r="50" spans="1:11" ht="6.75" customHeight="1" x14ac:dyDescent="0.25"/>
    <row r="51" spans="1:11" x14ac:dyDescent="0.25">
      <c r="A51" s="170" t="s">
        <v>337</v>
      </c>
      <c r="B51" s="171"/>
      <c r="C51" s="171"/>
      <c r="D51" s="171"/>
      <c r="E51" s="172"/>
      <c r="G51" s="170" t="s">
        <v>328</v>
      </c>
      <c r="H51" s="171"/>
      <c r="I51" s="171"/>
      <c r="J51" s="171"/>
      <c r="K51" s="172"/>
    </row>
    <row r="52" spans="1:11" ht="63.75" customHeight="1" x14ac:dyDescent="0.25">
      <c r="A52" s="173" t="s">
        <v>425</v>
      </c>
      <c r="B52" s="174"/>
      <c r="C52" s="174"/>
      <c r="D52" s="174"/>
      <c r="E52" s="175"/>
      <c r="G52" s="173" t="s">
        <v>426</v>
      </c>
      <c r="H52" s="174"/>
      <c r="I52" s="174"/>
      <c r="J52" s="174"/>
      <c r="K52" s="175"/>
    </row>
    <row r="53" spans="1:11" ht="45" customHeight="1" x14ac:dyDescent="0.25">
      <c r="A53" s="173" t="s">
        <v>369</v>
      </c>
      <c r="B53" s="174"/>
      <c r="C53" s="174"/>
      <c r="D53" s="174"/>
      <c r="E53" s="175"/>
      <c r="G53" s="173" t="s">
        <v>431</v>
      </c>
      <c r="H53" s="174"/>
      <c r="I53" s="174"/>
      <c r="J53" s="174"/>
      <c r="K53" s="175"/>
    </row>
  </sheetData>
  <mergeCells count="35">
    <mergeCell ref="G1:K1"/>
    <mergeCell ref="A1:E1"/>
    <mergeCell ref="A35:E35"/>
    <mergeCell ref="A36:E36"/>
    <mergeCell ref="A37:E37"/>
    <mergeCell ref="G17:K17"/>
    <mergeCell ref="G35:K35"/>
    <mergeCell ref="G36:K36"/>
    <mergeCell ref="G37:K37"/>
    <mergeCell ref="A17:E17"/>
    <mergeCell ref="A33:K33"/>
    <mergeCell ref="G43:K43"/>
    <mergeCell ref="G44:K44"/>
    <mergeCell ref="G45:K45"/>
    <mergeCell ref="A39:E39"/>
    <mergeCell ref="A40:E40"/>
    <mergeCell ref="A41:E41"/>
    <mergeCell ref="G39:K39"/>
    <mergeCell ref="G40:K40"/>
    <mergeCell ref="G41:K41"/>
    <mergeCell ref="A43:E43"/>
    <mergeCell ref="A44:E44"/>
    <mergeCell ref="A45:E45"/>
    <mergeCell ref="A51:E51"/>
    <mergeCell ref="A52:E52"/>
    <mergeCell ref="A53:E53"/>
    <mergeCell ref="G51:K51"/>
    <mergeCell ref="G52:K52"/>
    <mergeCell ref="G53:K53"/>
    <mergeCell ref="A47:E47"/>
    <mergeCell ref="A48:E48"/>
    <mergeCell ref="A49:E49"/>
    <mergeCell ref="G47:K47"/>
    <mergeCell ref="G48:K48"/>
    <mergeCell ref="G49:K49"/>
  </mergeCells>
  <pageMargins left="0.23622047244094491" right="0.23622047244094491" top="0.35433070866141736" bottom="0.35433070866141736" header="0.31496062992125984" footer="0.31496062992125984"/>
  <pageSetup paperSize="9" scale="70" orientation="portrait"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9"/>
  <sheetViews>
    <sheetView view="pageBreakPreview" zoomScale="90" zoomScaleNormal="100" zoomScaleSheetLayoutView="90" workbookViewId="0">
      <selection activeCell="A106" sqref="A106:N106"/>
    </sheetView>
  </sheetViews>
  <sheetFormatPr defaultRowHeight="27" customHeight="1" x14ac:dyDescent="0.25"/>
  <cols>
    <col min="1" max="1" width="9.140625" style="18" bestFit="1" customWidth="1"/>
    <col min="2" max="2" width="9.140625" style="18" customWidth="1"/>
    <col min="3" max="3" width="17.7109375" style="18" bestFit="1" customWidth="1"/>
    <col min="4" max="4" width="10.5703125" style="18" bestFit="1" customWidth="1"/>
    <col min="5" max="5" width="11.5703125" style="18" bestFit="1" customWidth="1"/>
    <col min="6" max="6" width="7.7109375" style="18" bestFit="1" customWidth="1"/>
    <col min="7" max="7" width="3.42578125" style="18" bestFit="1" customWidth="1"/>
    <col min="8" max="8" width="7" style="18" bestFit="1" customWidth="1"/>
    <col min="9" max="9" width="7.28515625" style="18" bestFit="1" customWidth="1"/>
    <col min="10" max="10" width="3.42578125" style="18" bestFit="1" customWidth="1"/>
    <col min="11" max="11" width="6" style="18" bestFit="1" customWidth="1"/>
    <col min="12" max="12" width="8" style="18" customWidth="1"/>
    <col min="13" max="13" width="11.42578125" style="18" customWidth="1"/>
    <col min="14" max="14" width="10.85546875" style="18" customWidth="1"/>
    <col min="15" max="15" width="9.140625" style="18"/>
    <col min="16" max="16" width="2" style="18" bestFit="1" customWidth="1"/>
    <col min="17" max="17" width="8.140625" style="18" customWidth="1"/>
    <col min="18" max="18" width="5" style="18" bestFit="1" customWidth="1"/>
    <col min="19" max="19" width="6.85546875" style="18" customWidth="1"/>
    <col min="20" max="21" width="9.140625" style="18"/>
    <col min="22" max="22" width="6" style="18" bestFit="1" customWidth="1"/>
    <col min="23" max="256" width="9.140625" style="18"/>
    <col min="257" max="257" width="9" style="18" bestFit="1" customWidth="1"/>
    <col min="258" max="258" width="9.140625" style="18" customWidth="1"/>
    <col min="259" max="259" width="17.5703125" style="18" bestFit="1" customWidth="1"/>
    <col min="260" max="260" width="10.28515625" style="18" bestFit="1" customWidth="1"/>
    <col min="261" max="261" width="11.28515625" style="18" bestFit="1" customWidth="1"/>
    <col min="262" max="262" width="7.42578125" style="18" bestFit="1" customWidth="1"/>
    <col min="263" max="263" width="3.140625" style="18" bestFit="1" customWidth="1"/>
    <col min="264" max="264" width="5.140625" style="18" bestFit="1" customWidth="1"/>
    <col min="265" max="265" width="7" style="18" bestFit="1" customWidth="1"/>
    <col min="266" max="266" width="3.140625" style="18" bestFit="1" customWidth="1"/>
    <col min="267" max="267" width="5.140625" style="18" bestFit="1" customWidth="1"/>
    <col min="268" max="268" width="8" style="18" customWidth="1"/>
    <col min="269" max="269" width="11.42578125" style="18" customWidth="1"/>
    <col min="270" max="270" width="10.85546875" style="18" customWidth="1"/>
    <col min="271" max="271" width="9.140625" style="18"/>
    <col min="272" max="272" width="2" style="18" bestFit="1" customWidth="1"/>
    <col min="273" max="273" width="8.140625" style="18" customWidth="1"/>
    <col min="274" max="274" width="5" style="18" bestFit="1" customWidth="1"/>
    <col min="275" max="275" width="6.85546875" style="18" customWidth="1"/>
    <col min="276" max="277" width="9.140625" style="18"/>
    <col min="278" max="278" width="6" style="18" bestFit="1" customWidth="1"/>
    <col min="279" max="512" width="9.140625" style="18"/>
    <col min="513" max="513" width="9" style="18" bestFit="1" customWidth="1"/>
    <col min="514" max="514" width="9.140625" style="18" customWidth="1"/>
    <col min="515" max="515" width="17.5703125" style="18" bestFit="1" customWidth="1"/>
    <col min="516" max="516" width="10.28515625" style="18" bestFit="1" customWidth="1"/>
    <col min="517" max="517" width="11.28515625" style="18" bestFit="1" customWidth="1"/>
    <col min="518" max="518" width="7.42578125" style="18" bestFit="1" customWidth="1"/>
    <col min="519" max="519" width="3.140625" style="18" bestFit="1" customWidth="1"/>
    <col min="520" max="520" width="5.140625" style="18" bestFit="1" customWidth="1"/>
    <col min="521" max="521" width="7" style="18" bestFit="1" customWidth="1"/>
    <col min="522" max="522" width="3.140625" style="18" bestFit="1" customWidth="1"/>
    <col min="523" max="523" width="5.140625" style="18" bestFit="1" customWidth="1"/>
    <col min="524" max="524" width="8" style="18" customWidth="1"/>
    <col min="525" max="525" width="11.42578125" style="18" customWidth="1"/>
    <col min="526" max="526" width="10.85546875" style="18" customWidth="1"/>
    <col min="527" max="527" width="9.140625" style="18"/>
    <col min="528" max="528" width="2" style="18" bestFit="1" customWidth="1"/>
    <col min="529" max="529" width="8.140625" style="18" customWidth="1"/>
    <col min="530" max="530" width="5" style="18" bestFit="1" customWidth="1"/>
    <col min="531" max="531" width="6.85546875" style="18" customWidth="1"/>
    <col min="532" max="533" width="9.140625" style="18"/>
    <col min="534" max="534" width="6" style="18" bestFit="1" customWidth="1"/>
    <col min="535" max="768" width="9.140625" style="18"/>
    <col min="769" max="769" width="9" style="18" bestFit="1" customWidth="1"/>
    <col min="770" max="770" width="9.140625" style="18" customWidth="1"/>
    <col min="771" max="771" width="17.5703125" style="18" bestFit="1" customWidth="1"/>
    <col min="772" max="772" width="10.28515625" style="18" bestFit="1" customWidth="1"/>
    <col min="773" max="773" width="11.28515625" style="18" bestFit="1" customWidth="1"/>
    <col min="774" max="774" width="7.42578125" style="18" bestFit="1" customWidth="1"/>
    <col min="775" max="775" width="3.140625" style="18" bestFit="1" customWidth="1"/>
    <col min="776" max="776" width="5.140625" style="18" bestFit="1" customWidth="1"/>
    <col min="777" max="777" width="7" style="18" bestFit="1" customWidth="1"/>
    <col min="778" max="778" width="3.140625" style="18" bestFit="1" customWidth="1"/>
    <col min="779" max="779" width="5.140625" style="18" bestFit="1" customWidth="1"/>
    <col min="780" max="780" width="8" style="18" customWidth="1"/>
    <col min="781" max="781" width="11.42578125" style="18" customWidth="1"/>
    <col min="782" max="782" width="10.85546875" style="18" customWidth="1"/>
    <col min="783" max="783" width="9.140625" style="18"/>
    <col min="784" max="784" width="2" style="18" bestFit="1" customWidth="1"/>
    <col min="785" max="785" width="8.140625" style="18" customWidth="1"/>
    <col min="786" max="786" width="5" style="18" bestFit="1" customWidth="1"/>
    <col min="787" max="787" width="6.85546875" style="18" customWidth="1"/>
    <col min="788" max="789" width="9.140625" style="18"/>
    <col min="790" max="790" width="6" style="18" bestFit="1" customWidth="1"/>
    <col min="791" max="1024" width="9.140625" style="18"/>
    <col min="1025" max="1025" width="9" style="18" bestFit="1" customWidth="1"/>
    <col min="1026" max="1026" width="9.140625" style="18" customWidth="1"/>
    <col min="1027" max="1027" width="17.5703125" style="18" bestFit="1" customWidth="1"/>
    <col min="1028" max="1028" width="10.28515625" style="18" bestFit="1" customWidth="1"/>
    <col min="1029" max="1029" width="11.28515625" style="18" bestFit="1" customWidth="1"/>
    <col min="1030" max="1030" width="7.42578125" style="18" bestFit="1" customWidth="1"/>
    <col min="1031" max="1031" width="3.140625" style="18" bestFit="1" customWidth="1"/>
    <col min="1032" max="1032" width="5.140625" style="18" bestFit="1" customWidth="1"/>
    <col min="1033" max="1033" width="7" style="18" bestFit="1" customWidth="1"/>
    <col min="1034" max="1034" width="3.140625" style="18" bestFit="1" customWidth="1"/>
    <col min="1035" max="1035" width="5.140625" style="18" bestFit="1" customWidth="1"/>
    <col min="1036" max="1036" width="8" style="18" customWidth="1"/>
    <col min="1037" max="1037" width="11.42578125" style="18" customWidth="1"/>
    <col min="1038" max="1038" width="10.85546875" style="18" customWidth="1"/>
    <col min="1039" max="1039" width="9.140625" style="18"/>
    <col min="1040" max="1040" width="2" style="18" bestFit="1" customWidth="1"/>
    <col min="1041" max="1041" width="8.140625" style="18" customWidth="1"/>
    <col min="1042" max="1042" width="5" style="18" bestFit="1" customWidth="1"/>
    <col min="1043" max="1043" width="6.85546875" style="18" customWidth="1"/>
    <col min="1044" max="1045" width="9.140625" style="18"/>
    <col min="1046" max="1046" width="6" style="18" bestFit="1" customWidth="1"/>
    <col min="1047" max="1280" width="9.140625" style="18"/>
    <col min="1281" max="1281" width="9" style="18" bestFit="1" customWidth="1"/>
    <col min="1282" max="1282" width="9.140625" style="18" customWidth="1"/>
    <col min="1283" max="1283" width="17.5703125" style="18" bestFit="1" customWidth="1"/>
    <col min="1284" max="1284" width="10.28515625" style="18" bestFit="1" customWidth="1"/>
    <col min="1285" max="1285" width="11.28515625" style="18" bestFit="1" customWidth="1"/>
    <col min="1286" max="1286" width="7.42578125" style="18" bestFit="1" customWidth="1"/>
    <col min="1287" max="1287" width="3.140625" style="18" bestFit="1" customWidth="1"/>
    <col min="1288" max="1288" width="5.140625" style="18" bestFit="1" customWidth="1"/>
    <col min="1289" max="1289" width="7" style="18" bestFit="1" customWidth="1"/>
    <col min="1290" max="1290" width="3.140625" style="18" bestFit="1" customWidth="1"/>
    <col min="1291" max="1291" width="5.140625" style="18" bestFit="1" customWidth="1"/>
    <col min="1292" max="1292" width="8" style="18" customWidth="1"/>
    <col min="1293" max="1293" width="11.42578125" style="18" customWidth="1"/>
    <col min="1294" max="1294" width="10.85546875" style="18" customWidth="1"/>
    <col min="1295" max="1295" width="9.140625" style="18"/>
    <col min="1296" max="1296" width="2" style="18" bestFit="1" customWidth="1"/>
    <col min="1297" max="1297" width="8.140625" style="18" customWidth="1"/>
    <col min="1298" max="1298" width="5" style="18" bestFit="1" customWidth="1"/>
    <col min="1299" max="1299" width="6.85546875" style="18" customWidth="1"/>
    <col min="1300" max="1301" width="9.140625" style="18"/>
    <col min="1302" max="1302" width="6" style="18" bestFit="1" customWidth="1"/>
    <col min="1303" max="1536" width="9.140625" style="18"/>
    <col min="1537" max="1537" width="9" style="18" bestFit="1" customWidth="1"/>
    <col min="1538" max="1538" width="9.140625" style="18" customWidth="1"/>
    <col min="1539" max="1539" width="17.5703125" style="18" bestFit="1" customWidth="1"/>
    <col min="1540" max="1540" width="10.28515625" style="18" bestFit="1" customWidth="1"/>
    <col min="1541" max="1541" width="11.28515625" style="18" bestFit="1" customWidth="1"/>
    <col min="1542" max="1542" width="7.42578125" style="18" bestFit="1" customWidth="1"/>
    <col min="1543" max="1543" width="3.140625" style="18" bestFit="1" customWidth="1"/>
    <col min="1544" max="1544" width="5.140625" style="18" bestFit="1" customWidth="1"/>
    <col min="1545" max="1545" width="7" style="18" bestFit="1" customWidth="1"/>
    <col min="1546" max="1546" width="3.140625" style="18" bestFit="1" customWidth="1"/>
    <col min="1547" max="1547" width="5.140625" style="18" bestFit="1" customWidth="1"/>
    <col min="1548" max="1548" width="8" style="18" customWidth="1"/>
    <col min="1549" max="1549" width="11.42578125" style="18" customWidth="1"/>
    <col min="1550" max="1550" width="10.85546875" style="18" customWidth="1"/>
    <col min="1551" max="1551" width="9.140625" style="18"/>
    <col min="1552" max="1552" width="2" style="18" bestFit="1" customWidth="1"/>
    <col min="1553" max="1553" width="8.140625" style="18" customWidth="1"/>
    <col min="1554" max="1554" width="5" style="18" bestFit="1" customWidth="1"/>
    <col min="1555" max="1555" width="6.85546875" style="18" customWidth="1"/>
    <col min="1556" max="1557" width="9.140625" style="18"/>
    <col min="1558" max="1558" width="6" style="18" bestFit="1" customWidth="1"/>
    <col min="1559" max="1792" width="9.140625" style="18"/>
    <col min="1793" max="1793" width="9" style="18" bestFit="1" customWidth="1"/>
    <col min="1794" max="1794" width="9.140625" style="18" customWidth="1"/>
    <col min="1795" max="1795" width="17.5703125" style="18" bestFit="1" customWidth="1"/>
    <col min="1796" max="1796" width="10.28515625" style="18" bestFit="1" customWidth="1"/>
    <col min="1797" max="1797" width="11.28515625" style="18" bestFit="1" customWidth="1"/>
    <col min="1798" max="1798" width="7.42578125" style="18" bestFit="1" customWidth="1"/>
    <col min="1799" max="1799" width="3.140625" style="18" bestFit="1" customWidth="1"/>
    <col min="1800" max="1800" width="5.140625" style="18" bestFit="1" customWidth="1"/>
    <col min="1801" max="1801" width="7" style="18" bestFit="1" customWidth="1"/>
    <col min="1802" max="1802" width="3.140625" style="18" bestFit="1" customWidth="1"/>
    <col min="1803" max="1803" width="5.140625" style="18" bestFit="1" customWidth="1"/>
    <col min="1804" max="1804" width="8" style="18" customWidth="1"/>
    <col min="1805" max="1805" width="11.42578125" style="18" customWidth="1"/>
    <col min="1806" max="1806" width="10.85546875" style="18" customWidth="1"/>
    <col min="1807" max="1807" width="9.140625" style="18"/>
    <col min="1808" max="1808" width="2" style="18" bestFit="1" customWidth="1"/>
    <col min="1809" max="1809" width="8.140625" style="18" customWidth="1"/>
    <col min="1810" max="1810" width="5" style="18" bestFit="1" customWidth="1"/>
    <col min="1811" max="1811" width="6.85546875" style="18" customWidth="1"/>
    <col min="1812" max="1813" width="9.140625" style="18"/>
    <col min="1814" max="1814" width="6" style="18" bestFit="1" customWidth="1"/>
    <col min="1815" max="2048" width="9.140625" style="18"/>
    <col min="2049" max="2049" width="9" style="18" bestFit="1" customWidth="1"/>
    <col min="2050" max="2050" width="9.140625" style="18" customWidth="1"/>
    <col min="2051" max="2051" width="17.5703125" style="18" bestFit="1" customWidth="1"/>
    <col min="2052" max="2052" width="10.28515625" style="18" bestFit="1" customWidth="1"/>
    <col min="2053" max="2053" width="11.28515625" style="18" bestFit="1" customWidth="1"/>
    <col min="2054" max="2054" width="7.42578125" style="18" bestFit="1" customWidth="1"/>
    <col min="2055" max="2055" width="3.140625" style="18" bestFit="1" customWidth="1"/>
    <col min="2056" max="2056" width="5.140625" style="18" bestFit="1" customWidth="1"/>
    <col min="2057" max="2057" width="7" style="18" bestFit="1" customWidth="1"/>
    <col min="2058" max="2058" width="3.140625" style="18" bestFit="1" customWidth="1"/>
    <col min="2059" max="2059" width="5.140625" style="18" bestFit="1" customWidth="1"/>
    <col min="2060" max="2060" width="8" style="18" customWidth="1"/>
    <col min="2061" max="2061" width="11.42578125" style="18" customWidth="1"/>
    <col min="2062" max="2062" width="10.85546875" style="18" customWidth="1"/>
    <col min="2063" max="2063" width="9.140625" style="18"/>
    <col min="2064" max="2064" width="2" style="18" bestFit="1" customWidth="1"/>
    <col min="2065" max="2065" width="8.140625" style="18" customWidth="1"/>
    <col min="2066" max="2066" width="5" style="18" bestFit="1" customWidth="1"/>
    <col min="2067" max="2067" width="6.85546875" style="18" customWidth="1"/>
    <col min="2068" max="2069" width="9.140625" style="18"/>
    <col min="2070" max="2070" width="6" style="18" bestFit="1" customWidth="1"/>
    <col min="2071" max="2304" width="9.140625" style="18"/>
    <col min="2305" max="2305" width="9" style="18" bestFit="1" customWidth="1"/>
    <col min="2306" max="2306" width="9.140625" style="18" customWidth="1"/>
    <col min="2307" max="2307" width="17.5703125" style="18" bestFit="1" customWidth="1"/>
    <col min="2308" max="2308" width="10.28515625" style="18" bestFit="1" customWidth="1"/>
    <col min="2309" max="2309" width="11.28515625" style="18" bestFit="1" customWidth="1"/>
    <col min="2310" max="2310" width="7.42578125" style="18" bestFit="1" customWidth="1"/>
    <col min="2311" max="2311" width="3.140625" style="18" bestFit="1" customWidth="1"/>
    <col min="2312" max="2312" width="5.140625" style="18" bestFit="1" customWidth="1"/>
    <col min="2313" max="2313" width="7" style="18" bestFit="1" customWidth="1"/>
    <col min="2314" max="2314" width="3.140625" style="18" bestFit="1" customWidth="1"/>
    <col min="2315" max="2315" width="5.140625" style="18" bestFit="1" customWidth="1"/>
    <col min="2316" max="2316" width="8" style="18" customWidth="1"/>
    <col min="2317" max="2317" width="11.42578125" style="18" customWidth="1"/>
    <col min="2318" max="2318" width="10.85546875" style="18" customWidth="1"/>
    <col min="2319" max="2319" width="9.140625" style="18"/>
    <col min="2320" max="2320" width="2" style="18" bestFit="1" customWidth="1"/>
    <col min="2321" max="2321" width="8.140625" style="18" customWidth="1"/>
    <col min="2322" max="2322" width="5" style="18" bestFit="1" customWidth="1"/>
    <col min="2323" max="2323" width="6.85546875" style="18" customWidth="1"/>
    <col min="2324" max="2325" width="9.140625" style="18"/>
    <col min="2326" max="2326" width="6" style="18" bestFit="1" customWidth="1"/>
    <col min="2327" max="2560" width="9.140625" style="18"/>
    <col min="2561" max="2561" width="9" style="18" bestFit="1" customWidth="1"/>
    <col min="2562" max="2562" width="9.140625" style="18" customWidth="1"/>
    <col min="2563" max="2563" width="17.5703125" style="18" bestFit="1" customWidth="1"/>
    <col min="2564" max="2564" width="10.28515625" style="18" bestFit="1" customWidth="1"/>
    <col min="2565" max="2565" width="11.28515625" style="18" bestFit="1" customWidth="1"/>
    <col min="2566" max="2566" width="7.42578125" style="18" bestFit="1" customWidth="1"/>
    <col min="2567" max="2567" width="3.140625" style="18" bestFit="1" customWidth="1"/>
    <col min="2568" max="2568" width="5.140625" style="18" bestFit="1" customWidth="1"/>
    <col min="2569" max="2569" width="7" style="18" bestFit="1" customWidth="1"/>
    <col min="2570" max="2570" width="3.140625" style="18" bestFit="1" customWidth="1"/>
    <col min="2571" max="2571" width="5.140625" style="18" bestFit="1" customWidth="1"/>
    <col min="2572" max="2572" width="8" style="18" customWidth="1"/>
    <col min="2573" max="2573" width="11.42578125" style="18" customWidth="1"/>
    <col min="2574" max="2574" width="10.85546875" style="18" customWidth="1"/>
    <col min="2575" max="2575" width="9.140625" style="18"/>
    <col min="2576" max="2576" width="2" style="18" bestFit="1" customWidth="1"/>
    <col min="2577" max="2577" width="8.140625" style="18" customWidth="1"/>
    <col min="2578" max="2578" width="5" style="18" bestFit="1" customWidth="1"/>
    <col min="2579" max="2579" width="6.85546875" style="18" customWidth="1"/>
    <col min="2580" max="2581" width="9.140625" style="18"/>
    <col min="2582" max="2582" width="6" style="18" bestFit="1" customWidth="1"/>
    <col min="2583" max="2816" width="9.140625" style="18"/>
    <col min="2817" max="2817" width="9" style="18" bestFit="1" customWidth="1"/>
    <col min="2818" max="2818" width="9.140625" style="18" customWidth="1"/>
    <col min="2819" max="2819" width="17.5703125" style="18" bestFit="1" customWidth="1"/>
    <col min="2820" max="2820" width="10.28515625" style="18" bestFit="1" customWidth="1"/>
    <col min="2821" max="2821" width="11.28515625" style="18" bestFit="1" customWidth="1"/>
    <col min="2822" max="2822" width="7.42578125" style="18" bestFit="1" customWidth="1"/>
    <col min="2823" max="2823" width="3.140625" style="18" bestFit="1" customWidth="1"/>
    <col min="2824" max="2824" width="5.140625" style="18" bestFit="1" customWidth="1"/>
    <col min="2825" max="2825" width="7" style="18" bestFit="1" customWidth="1"/>
    <col min="2826" max="2826" width="3.140625" style="18" bestFit="1" customWidth="1"/>
    <col min="2827" max="2827" width="5.140625" style="18" bestFit="1" customWidth="1"/>
    <col min="2828" max="2828" width="8" style="18" customWidth="1"/>
    <col min="2829" max="2829" width="11.42578125" style="18" customWidth="1"/>
    <col min="2830" max="2830" width="10.85546875" style="18" customWidth="1"/>
    <col min="2831" max="2831" width="9.140625" style="18"/>
    <col min="2832" max="2832" width="2" style="18" bestFit="1" customWidth="1"/>
    <col min="2833" max="2833" width="8.140625" style="18" customWidth="1"/>
    <col min="2834" max="2834" width="5" style="18" bestFit="1" customWidth="1"/>
    <col min="2835" max="2835" width="6.85546875" style="18" customWidth="1"/>
    <col min="2836" max="2837" width="9.140625" style="18"/>
    <col min="2838" max="2838" width="6" style="18" bestFit="1" customWidth="1"/>
    <col min="2839" max="3072" width="9.140625" style="18"/>
    <col min="3073" max="3073" width="9" style="18" bestFit="1" customWidth="1"/>
    <col min="3074" max="3074" width="9.140625" style="18" customWidth="1"/>
    <col min="3075" max="3075" width="17.5703125" style="18" bestFit="1" customWidth="1"/>
    <col min="3076" max="3076" width="10.28515625" style="18" bestFit="1" customWidth="1"/>
    <col min="3077" max="3077" width="11.28515625" style="18" bestFit="1" customWidth="1"/>
    <col min="3078" max="3078" width="7.42578125" style="18" bestFit="1" customWidth="1"/>
    <col min="3079" max="3079" width="3.140625" style="18" bestFit="1" customWidth="1"/>
    <col min="3080" max="3080" width="5.140625" style="18" bestFit="1" customWidth="1"/>
    <col min="3081" max="3081" width="7" style="18" bestFit="1" customWidth="1"/>
    <col min="3082" max="3082" width="3.140625" style="18" bestFit="1" customWidth="1"/>
    <col min="3083" max="3083" width="5.140625" style="18" bestFit="1" customWidth="1"/>
    <col min="3084" max="3084" width="8" style="18" customWidth="1"/>
    <col min="3085" max="3085" width="11.42578125" style="18" customWidth="1"/>
    <col min="3086" max="3086" width="10.85546875" style="18" customWidth="1"/>
    <col min="3087" max="3087" width="9.140625" style="18"/>
    <col min="3088" max="3088" width="2" style="18" bestFit="1" customWidth="1"/>
    <col min="3089" max="3089" width="8.140625" style="18" customWidth="1"/>
    <col min="3090" max="3090" width="5" style="18" bestFit="1" customWidth="1"/>
    <col min="3091" max="3091" width="6.85546875" style="18" customWidth="1"/>
    <col min="3092" max="3093" width="9.140625" style="18"/>
    <col min="3094" max="3094" width="6" style="18" bestFit="1" customWidth="1"/>
    <col min="3095" max="3328" width="9.140625" style="18"/>
    <col min="3329" max="3329" width="9" style="18" bestFit="1" customWidth="1"/>
    <col min="3330" max="3330" width="9.140625" style="18" customWidth="1"/>
    <col min="3331" max="3331" width="17.5703125" style="18" bestFit="1" customWidth="1"/>
    <col min="3332" max="3332" width="10.28515625" style="18" bestFit="1" customWidth="1"/>
    <col min="3333" max="3333" width="11.28515625" style="18" bestFit="1" customWidth="1"/>
    <col min="3334" max="3334" width="7.42578125" style="18" bestFit="1" customWidth="1"/>
    <col min="3335" max="3335" width="3.140625" style="18" bestFit="1" customWidth="1"/>
    <col min="3336" max="3336" width="5.140625" style="18" bestFit="1" customWidth="1"/>
    <col min="3337" max="3337" width="7" style="18" bestFit="1" customWidth="1"/>
    <col min="3338" max="3338" width="3.140625" style="18" bestFit="1" customWidth="1"/>
    <col min="3339" max="3339" width="5.140625" style="18" bestFit="1" customWidth="1"/>
    <col min="3340" max="3340" width="8" style="18" customWidth="1"/>
    <col min="3341" max="3341" width="11.42578125" style="18" customWidth="1"/>
    <col min="3342" max="3342" width="10.85546875" style="18" customWidth="1"/>
    <col min="3343" max="3343" width="9.140625" style="18"/>
    <col min="3344" max="3344" width="2" style="18" bestFit="1" customWidth="1"/>
    <col min="3345" max="3345" width="8.140625" style="18" customWidth="1"/>
    <col min="3346" max="3346" width="5" style="18" bestFit="1" customWidth="1"/>
    <col min="3347" max="3347" width="6.85546875" style="18" customWidth="1"/>
    <col min="3348" max="3349" width="9.140625" style="18"/>
    <col min="3350" max="3350" width="6" style="18" bestFit="1" customWidth="1"/>
    <col min="3351" max="3584" width="9.140625" style="18"/>
    <col min="3585" max="3585" width="9" style="18" bestFit="1" customWidth="1"/>
    <col min="3586" max="3586" width="9.140625" style="18" customWidth="1"/>
    <col min="3587" max="3587" width="17.5703125" style="18" bestFit="1" customWidth="1"/>
    <col min="3588" max="3588" width="10.28515625" style="18" bestFit="1" customWidth="1"/>
    <col min="3589" max="3589" width="11.28515625" style="18" bestFit="1" customWidth="1"/>
    <col min="3590" max="3590" width="7.42578125" style="18" bestFit="1" customWidth="1"/>
    <col min="3591" max="3591" width="3.140625" style="18" bestFit="1" customWidth="1"/>
    <col min="3592" max="3592" width="5.140625" style="18" bestFit="1" customWidth="1"/>
    <col min="3593" max="3593" width="7" style="18" bestFit="1" customWidth="1"/>
    <col min="3594" max="3594" width="3.140625" style="18" bestFit="1" customWidth="1"/>
    <col min="3595" max="3595" width="5.140625" style="18" bestFit="1" customWidth="1"/>
    <col min="3596" max="3596" width="8" style="18" customWidth="1"/>
    <col min="3597" max="3597" width="11.42578125" style="18" customWidth="1"/>
    <col min="3598" max="3598" width="10.85546875" style="18" customWidth="1"/>
    <col min="3599" max="3599" width="9.140625" style="18"/>
    <col min="3600" max="3600" width="2" style="18" bestFit="1" customWidth="1"/>
    <col min="3601" max="3601" width="8.140625" style="18" customWidth="1"/>
    <col min="3602" max="3602" width="5" style="18" bestFit="1" customWidth="1"/>
    <col min="3603" max="3603" width="6.85546875" style="18" customWidth="1"/>
    <col min="3604" max="3605" width="9.140625" style="18"/>
    <col min="3606" max="3606" width="6" style="18" bestFit="1" customWidth="1"/>
    <col min="3607" max="3840" width="9.140625" style="18"/>
    <col min="3841" max="3841" width="9" style="18" bestFit="1" customWidth="1"/>
    <col min="3842" max="3842" width="9.140625" style="18" customWidth="1"/>
    <col min="3843" max="3843" width="17.5703125" style="18" bestFit="1" customWidth="1"/>
    <col min="3844" max="3844" width="10.28515625" style="18" bestFit="1" customWidth="1"/>
    <col min="3845" max="3845" width="11.28515625" style="18" bestFit="1" customWidth="1"/>
    <col min="3846" max="3846" width="7.42578125" style="18" bestFit="1" customWidth="1"/>
    <col min="3847" max="3847" width="3.140625" style="18" bestFit="1" customWidth="1"/>
    <col min="3848" max="3848" width="5.140625" style="18" bestFit="1" customWidth="1"/>
    <col min="3849" max="3849" width="7" style="18" bestFit="1" customWidth="1"/>
    <col min="3850" max="3850" width="3.140625" style="18" bestFit="1" customWidth="1"/>
    <col min="3851" max="3851" width="5.140625" style="18" bestFit="1" customWidth="1"/>
    <col min="3852" max="3852" width="8" style="18" customWidth="1"/>
    <col min="3853" max="3853" width="11.42578125" style="18" customWidth="1"/>
    <col min="3854" max="3854" width="10.85546875" style="18" customWidth="1"/>
    <col min="3855" max="3855" width="9.140625" style="18"/>
    <col min="3856" max="3856" width="2" style="18" bestFit="1" customWidth="1"/>
    <col min="3857" max="3857" width="8.140625" style="18" customWidth="1"/>
    <col min="3858" max="3858" width="5" style="18" bestFit="1" customWidth="1"/>
    <col min="3859" max="3859" width="6.85546875" style="18" customWidth="1"/>
    <col min="3860" max="3861" width="9.140625" style="18"/>
    <col min="3862" max="3862" width="6" style="18" bestFit="1" customWidth="1"/>
    <col min="3863" max="4096" width="9.140625" style="18"/>
    <col min="4097" max="4097" width="9" style="18" bestFit="1" customWidth="1"/>
    <col min="4098" max="4098" width="9.140625" style="18" customWidth="1"/>
    <col min="4099" max="4099" width="17.5703125" style="18" bestFit="1" customWidth="1"/>
    <col min="4100" max="4100" width="10.28515625" style="18" bestFit="1" customWidth="1"/>
    <col min="4101" max="4101" width="11.28515625" style="18" bestFit="1" customWidth="1"/>
    <col min="4102" max="4102" width="7.42578125" style="18" bestFit="1" customWidth="1"/>
    <col min="4103" max="4103" width="3.140625" style="18" bestFit="1" customWidth="1"/>
    <col min="4104" max="4104" width="5.140625" style="18" bestFit="1" customWidth="1"/>
    <col min="4105" max="4105" width="7" style="18" bestFit="1" customWidth="1"/>
    <col min="4106" max="4106" width="3.140625" style="18" bestFit="1" customWidth="1"/>
    <col min="4107" max="4107" width="5.140625" style="18" bestFit="1" customWidth="1"/>
    <col min="4108" max="4108" width="8" style="18" customWidth="1"/>
    <col min="4109" max="4109" width="11.42578125" style="18" customWidth="1"/>
    <col min="4110" max="4110" width="10.85546875" style="18" customWidth="1"/>
    <col min="4111" max="4111" width="9.140625" style="18"/>
    <col min="4112" max="4112" width="2" style="18" bestFit="1" customWidth="1"/>
    <col min="4113" max="4113" width="8.140625" style="18" customWidth="1"/>
    <col min="4114" max="4114" width="5" style="18" bestFit="1" customWidth="1"/>
    <col min="4115" max="4115" width="6.85546875" style="18" customWidth="1"/>
    <col min="4116" max="4117" width="9.140625" style="18"/>
    <col min="4118" max="4118" width="6" style="18" bestFit="1" customWidth="1"/>
    <col min="4119" max="4352" width="9.140625" style="18"/>
    <col min="4353" max="4353" width="9" style="18" bestFit="1" customWidth="1"/>
    <col min="4354" max="4354" width="9.140625" style="18" customWidth="1"/>
    <col min="4355" max="4355" width="17.5703125" style="18" bestFit="1" customWidth="1"/>
    <col min="4356" max="4356" width="10.28515625" style="18" bestFit="1" customWidth="1"/>
    <col min="4357" max="4357" width="11.28515625" style="18" bestFit="1" customWidth="1"/>
    <col min="4358" max="4358" width="7.42578125" style="18" bestFit="1" customWidth="1"/>
    <col min="4359" max="4359" width="3.140625" style="18" bestFit="1" customWidth="1"/>
    <col min="4360" max="4360" width="5.140625" style="18" bestFit="1" customWidth="1"/>
    <col min="4361" max="4361" width="7" style="18" bestFit="1" customWidth="1"/>
    <col min="4362" max="4362" width="3.140625" style="18" bestFit="1" customWidth="1"/>
    <col min="4363" max="4363" width="5.140625" style="18" bestFit="1" customWidth="1"/>
    <col min="4364" max="4364" width="8" style="18" customWidth="1"/>
    <col min="4365" max="4365" width="11.42578125" style="18" customWidth="1"/>
    <col min="4366" max="4366" width="10.85546875" style="18" customWidth="1"/>
    <col min="4367" max="4367" width="9.140625" style="18"/>
    <col min="4368" max="4368" width="2" style="18" bestFit="1" customWidth="1"/>
    <col min="4369" max="4369" width="8.140625" style="18" customWidth="1"/>
    <col min="4370" max="4370" width="5" style="18" bestFit="1" customWidth="1"/>
    <col min="4371" max="4371" width="6.85546875" style="18" customWidth="1"/>
    <col min="4372" max="4373" width="9.140625" style="18"/>
    <col min="4374" max="4374" width="6" style="18" bestFit="1" customWidth="1"/>
    <col min="4375" max="4608" width="9.140625" style="18"/>
    <col min="4609" max="4609" width="9" style="18" bestFit="1" customWidth="1"/>
    <col min="4610" max="4610" width="9.140625" style="18" customWidth="1"/>
    <col min="4611" max="4611" width="17.5703125" style="18" bestFit="1" customWidth="1"/>
    <col min="4612" max="4612" width="10.28515625" style="18" bestFit="1" customWidth="1"/>
    <col min="4613" max="4613" width="11.28515625" style="18" bestFit="1" customWidth="1"/>
    <col min="4614" max="4614" width="7.42578125" style="18" bestFit="1" customWidth="1"/>
    <col min="4615" max="4615" width="3.140625" style="18" bestFit="1" customWidth="1"/>
    <col min="4616" max="4616" width="5.140625" style="18" bestFit="1" customWidth="1"/>
    <col min="4617" max="4617" width="7" style="18" bestFit="1" customWidth="1"/>
    <col min="4618" max="4618" width="3.140625" style="18" bestFit="1" customWidth="1"/>
    <col min="4619" max="4619" width="5.140625" style="18" bestFit="1" customWidth="1"/>
    <col min="4620" max="4620" width="8" style="18" customWidth="1"/>
    <col min="4621" max="4621" width="11.42578125" style="18" customWidth="1"/>
    <col min="4622" max="4622" width="10.85546875" style="18" customWidth="1"/>
    <col min="4623" max="4623" width="9.140625" style="18"/>
    <col min="4624" max="4624" width="2" style="18" bestFit="1" customWidth="1"/>
    <col min="4625" max="4625" width="8.140625" style="18" customWidth="1"/>
    <col min="4626" max="4626" width="5" style="18" bestFit="1" customWidth="1"/>
    <col min="4627" max="4627" width="6.85546875" style="18" customWidth="1"/>
    <col min="4628" max="4629" width="9.140625" style="18"/>
    <col min="4630" max="4630" width="6" style="18" bestFit="1" customWidth="1"/>
    <col min="4631" max="4864" width="9.140625" style="18"/>
    <col min="4865" max="4865" width="9" style="18" bestFit="1" customWidth="1"/>
    <col min="4866" max="4866" width="9.140625" style="18" customWidth="1"/>
    <col min="4867" max="4867" width="17.5703125" style="18" bestFit="1" customWidth="1"/>
    <col min="4868" max="4868" width="10.28515625" style="18" bestFit="1" customWidth="1"/>
    <col min="4869" max="4869" width="11.28515625" style="18" bestFit="1" customWidth="1"/>
    <col min="4870" max="4870" width="7.42578125" style="18" bestFit="1" customWidth="1"/>
    <col min="4871" max="4871" width="3.140625" style="18" bestFit="1" customWidth="1"/>
    <col min="4872" max="4872" width="5.140625" style="18" bestFit="1" customWidth="1"/>
    <col min="4873" max="4873" width="7" style="18" bestFit="1" customWidth="1"/>
    <col min="4874" max="4874" width="3.140625" style="18" bestFit="1" customWidth="1"/>
    <col min="4875" max="4875" width="5.140625" style="18" bestFit="1" customWidth="1"/>
    <col min="4876" max="4876" width="8" style="18" customWidth="1"/>
    <col min="4877" max="4877" width="11.42578125" style="18" customWidth="1"/>
    <col min="4878" max="4878" width="10.85546875" style="18" customWidth="1"/>
    <col min="4879" max="4879" width="9.140625" style="18"/>
    <col min="4880" max="4880" width="2" style="18" bestFit="1" customWidth="1"/>
    <col min="4881" max="4881" width="8.140625" style="18" customWidth="1"/>
    <col min="4882" max="4882" width="5" style="18" bestFit="1" customWidth="1"/>
    <col min="4883" max="4883" width="6.85546875" style="18" customWidth="1"/>
    <col min="4884" max="4885" width="9.140625" style="18"/>
    <col min="4886" max="4886" width="6" style="18" bestFit="1" customWidth="1"/>
    <col min="4887" max="5120" width="9.140625" style="18"/>
    <col min="5121" max="5121" width="9" style="18" bestFit="1" customWidth="1"/>
    <col min="5122" max="5122" width="9.140625" style="18" customWidth="1"/>
    <col min="5123" max="5123" width="17.5703125" style="18" bestFit="1" customWidth="1"/>
    <col min="5124" max="5124" width="10.28515625" style="18" bestFit="1" customWidth="1"/>
    <col min="5125" max="5125" width="11.28515625" style="18" bestFit="1" customWidth="1"/>
    <col min="5126" max="5126" width="7.42578125" style="18" bestFit="1" customWidth="1"/>
    <col min="5127" max="5127" width="3.140625" style="18" bestFit="1" customWidth="1"/>
    <col min="5128" max="5128" width="5.140625" style="18" bestFit="1" customWidth="1"/>
    <col min="5129" max="5129" width="7" style="18" bestFit="1" customWidth="1"/>
    <col min="5130" max="5130" width="3.140625" style="18" bestFit="1" customWidth="1"/>
    <col min="5131" max="5131" width="5.140625" style="18" bestFit="1" customWidth="1"/>
    <col min="5132" max="5132" width="8" style="18" customWidth="1"/>
    <col min="5133" max="5133" width="11.42578125" style="18" customWidth="1"/>
    <col min="5134" max="5134" width="10.85546875" style="18" customWidth="1"/>
    <col min="5135" max="5135" width="9.140625" style="18"/>
    <col min="5136" max="5136" width="2" style="18" bestFit="1" customWidth="1"/>
    <col min="5137" max="5137" width="8.140625" style="18" customWidth="1"/>
    <col min="5138" max="5138" width="5" style="18" bestFit="1" customWidth="1"/>
    <col min="5139" max="5139" width="6.85546875" style="18" customWidth="1"/>
    <col min="5140" max="5141" width="9.140625" style="18"/>
    <col min="5142" max="5142" width="6" style="18" bestFit="1" customWidth="1"/>
    <col min="5143" max="5376" width="9.140625" style="18"/>
    <col min="5377" max="5377" width="9" style="18" bestFit="1" customWidth="1"/>
    <col min="5378" max="5378" width="9.140625" style="18" customWidth="1"/>
    <col min="5379" max="5379" width="17.5703125" style="18" bestFit="1" customWidth="1"/>
    <col min="5380" max="5380" width="10.28515625" style="18" bestFit="1" customWidth="1"/>
    <col min="5381" max="5381" width="11.28515625" style="18" bestFit="1" customWidth="1"/>
    <col min="5382" max="5382" width="7.42578125" style="18" bestFit="1" customWidth="1"/>
    <col min="5383" max="5383" width="3.140625" style="18" bestFit="1" customWidth="1"/>
    <col min="5384" max="5384" width="5.140625" style="18" bestFit="1" customWidth="1"/>
    <col min="5385" max="5385" width="7" style="18" bestFit="1" customWidth="1"/>
    <col min="5386" max="5386" width="3.140625" style="18" bestFit="1" customWidth="1"/>
    <col min="5387" max="5387" width="5.140625" style="18" bestFit="1" customWidth="1"/>
    <col min="5388" max="5388" width="8" style="18" customWidth="1"/>
    <col min="5389" max="5389" width="11.42578125" style="18" customWidth="1"/>
    <col min="5390" max="5390" width="10.85546875" style="18" customWidth="1"/>
    <col min="5391" max="5391" width="9.140625" style="18"/>
    <col min="5392" max="5392" width="2" style="18" bestFit="1" customWidth="1"/>
    <col min="5393" max="5393" width="8.140625" style="18" customWidth="1"/>
    <col min="5394" max="5394" width="5" style="18" bestFit="1" customWidth="1"/>
    <col min="5395" max="5395" width="6.85546875" style="18" customWidth="1"/>
    <col min="5396" max="5397" width="9.140625" style="18"/>
    <col min="5398" max="5398" width="6" style="18" bestFit="1" customWidth="1"/>
    <col min="5399" max="5632" width="9.140625" style="18"/>
    <col min="5633" max="5633" width="9" style="18" bestFit="1" customWidth="1"/>
    <col min="5634" max="5634" width="9.140625" style="18" customWidth="1"/>
    <col min="5635" max="5635" width="17.5703125" style="18" bestFit="1" customWidth="1"/>
    <col min="5636" max="5636" width="10.28515625" style="18" bestFit="1" customWidth="1"/>
    <col min="5637" max="5637" width="11.28515625" style="18" bestFit="1" customWidth="1"/>
    <col min="5638" max="5638" width="7.42578125" style="18" bestFit="1" customWidth="1"/>
    <col min="5639" max="5639" width="3.140625" style="18" bestFit="1" customWidth="1"/>
    <col min="5640" max="5640" width="5.140625" style="18" bestFit="1" customWidth="1"/>
    <col min="5641" max="5641" width="7" style="18" bestFit="1" customWidth="1"/>
    <col min="5642" max="5642" width="3.140625" style="18" bestFit="1" customWidth="1"/>
    <col min="5643" max="5643" width="5.140625" style="18" bestFit="1" customWidth="1"/>
    <col min="5644" max="5644" width="8" style="18" customWidth="1"/>
    <col min="5645" max="5645" width="11.42578125" style="18" customWidth="1"/>
    <col min="5646" max="5646" width="10.85546875" style="18" customWidth="1"/>
    <col min="5647" max="5647" width="9.140625" style="18"/>
    <col min="5648" max="5648" width="2" style="18" bestFit="1" customWidth="1"/>
    <col min="5649" max="5649" width="8.140625" style="18" customWidth="1"/>
    <col min="5650" max="5650" width="5" style="18" bestFit="1" customWidth="1"/>
    <col min="5651" max="5651" width="6.85546875" style="18" customWidth="1"/>
    <col min="5652" max="5653" width="9.140625" style="18"/>
    <col min="5654" max="5654" width="6" style="18" bestFit="1" customWidth="1"/>
    <col min="5655" max="5888" width="9.140625" style="18"/>
    <col min="5889" max="5889" width="9" style="18" bestFit="1" customWidth="1"/>
    <col min="5890" max="5890" width="9.140625" style="18" customWidth="1"/>
    <col min="5891" max="5891" width="17.5703125" style="18" bestFit="1" customWidth="1"/>
    <col min="5892" max="5892" width="10.28515625" style="18" bestFit="1" customWidth="1"/>
    <col min="5893" max="5893" width="11.28515625" style="18" bestFit="1" customWidth="1"/>
    <col min="5894" max="5894" width="7.42578125" style="18" bestFit="1" customWidth="1"/>
    <col min="5895" max="5895" width="3.140625" style="18" bestFit="1" customWidth="1"/>
    <col min="5896" max="5896" width="5.140625" style="18" bestFit="1" customWidth="1"/>
    <col min="5897" max="5897" width="7" style="18" bestFit="1" customWidth="1"/>
    <col min="5898" max="5898" width="3.140625" style="18" bestFit="1" customWidth="1"/>
    <col min="5899" max="5899" width="5.140625" style="18" bestFit="1" customWidth="1"/>
    <col min="5900" max="5900" width="8" style="18" customWidth="1"/>
    <col min="5901" max="5901" width="11.42578125" style="18" customWidth="1"/>
    <col min="5902" max="5902" width="10.85546875" style="18" customWidth="1"/>
    <col min="5903" max="5903" width="9.140625" style="18"/>
    <col min="5904" max="5904" width="2" style="18" bestFit="1" customWidth="1"/>
    <col min="5905" max="5905" width="8.140625" style="18" customWidth="1"/>
    <col min="5906" max="5906" width="5" style="18" bestFit="1" customWidth="1"/>
    <col min="5907" max="5907" width="6.85546875" style="18" customWidth="1"/>
    <col min="5908" max="5909" width="9.140625" style="18"/>
    <col min="5910" max="5910" width="6" style="18" bestFit="1" customWidth="1"/>
    <col min="5911" max="6144" width="9.140625" style="18"/>
    <col min="6145" max="6145" width="9" style="18" bestFit="1" customWidth="1"/>
    <col min="6146" max="6146" width="9.140625" style="18" customWidth="1"/>
    <col min="6147" max="6147" width="17.5703125" style="18" bestFit="1" customWidth="1"/>
    <col min="6148" max="6148" width="10.28515625" style="18" bestFit="1" customWidth="1"/>
    <col min="6149" max="6149" width="11.28515625" style="18" bestFit="1" customWidth="1"/>
    <col min="6150" max="6150" width="7.42578125" style="18" bestFit="1" customWidth="1"/>
    <col min="6151" max="6151" width="3.140625" style="18" bestFit="1" customWidth="1"/>
    <col min="6152" max="6152" width="5.140625" style="18" bestFit="1" customWidth="1"/>
    <col min="6153" max="6153" width="7" style="18" bestFit="1" customWidth="1"/>
    <col min="6154" max="6154" width="3.140625" style="18" bestFit="1" customWidth="1"/>
    <col min="6155" max="6155" width="5.140625" style="18" bestFit="1" customWidth="1"/>
    <col min="6156" max="6156" width="8" style="18" customWidth="1"/>
    <col min="6157" max="6157" width="11.42578125" style="18" customWidth="1"/>
    <col min="6158" max="6158" width="10.85546875" style="18" customWidth="1"/>
    <col min="6159" max="6159" width="9.140625" style="18"/>
    <col min="6160" max="6160" width="2" style="18" bestFit="1" customWidth="1"/>
    <col min="6161" max="6161" width="8.140625" style="18" customWidth="1"/>
    <col min="6162" max="6162" width="5" style="18" bestFit="1" customWidth="1"/>
    <col min="6163" max="6163" width="6.85546875" style="18" customWidth="1"/>
    <col min="6164" max="6165" width="9.140625" style="18"/>
    <col min="6166" max="6166" width="6" style="18" bestFit="1" customWidth="1"/>
    <col min="6167" max="6400" width="9.140625" style="18"/>
    <col min="6401" max="6401" width="9" style="18" bestFit="1" customWidth="1"/>
    <col min="6402" max="6402" width="9.140625" style="18" customWidth="1"/>
    <col min="6403" max="6403" width="17.5703125" style="18" bestFit="1" customWidth="1"/>
    <col min="6404" max="6404" width="10.28515625" style="18" bestFit="1" customWidth="1"/>
    <col min="6405" max="6405" width="11.28515625" style="18" bestFit="1" customWidth="1"/>
    <col min="6406" max="6406" width="7.42578125" style="18" bestFit="1" customWidth="1"/>
    <col min="6407" max="6407" width="3.140625" style="18" bestFit="1" customWidth="1"/>
    <col min="6408" max="6408" width="5.140625" style="18" bestFit="1" customWidth="1"/>
    <col min="6409" max="6409" width="7" style="18" bestFit="1" customWidth="1"/>
    <col min="6410" max="6410" width="3.140625" style="18" bestFit="1" customWidth="1"/>
    <col min="6411" max="6411" width="5.140625" style="18" bestFit="1" customWidth="1"/>
    <col min="6412" max="6412" width="8" style="18" customWidth="1"/>
    <col min="6413" max="6413" width="11.42578125" style="18" customWidth="1"/>
    <col min="6414" max="6414" width="10.85546875" style="18" customWidth="1"/>
    <col min="6415" max="6415" width="9.140625" style="18"/>
    <col min="6416" max="6416" width="2" style="18" bestFit="1" customWidth="1"/>
    <col min="6417" max="6417" width="8.140625" style="18" customWidth="1"/>
    <col min="6418" max="6418" width="5" style="18" bestFit="1" customWidth="1"/>
    <col min="6419" max="6419" width="6.85546875" style="18" customWidth="1"/>
    <col min="6420" max="6421" width="9.140625" style="18"/>
    <col min="6422" max="6422" width="6" style="18" bestFit="1" customWidth="1"/>
    <col min="6423" max="6656" width="9.140625" style="18"/>
    <col min="6657" max="6657" width="9" style="18" bestFit="1" customWidth="1"/>
    <col min="6658" max="6658" width="9.140625" style="18" customWidth="1"/>
    <col min="6659" max="6659" width="17.5703125" style="18" bestFit="1" customWidth="1"/>
    <col min="6660" max="6660" width="10.28515625" style="18" bestFit="1" customWidth="1"/>
    <col min="6661" max="6661" width="11.28515625" style="18" bestFit="1" customWidth="1"/>
    <col min="6662" max="6662" width="7.42578125" style="18" bestFit="1" customWidth="1"/>
    <col min="6663" max="6663" width="3.140625" style="18" bestFit="1" customWidth="1"/>
    <col min="6664" max="6664" width="5.140625" style="18" bestFit="1" customWidth="1"/>
    <col min="6665" max="6665" width="7" style="18" bestFit="1" customWidth="1"/>
    <col min="6666" max="6666" width="3.140625" style="18" bestFit="1" customWidth="1"/>
    <col min="6667" max="6667" width="5.140625" style="18" bestFit="1" customWidth="1"/>
    <col min="6668" max="6668" width="8" style="18" customWidth="1"/>
    <col min="6669" max="6669" width="11.42578125" style="18" customWidth="1"/>
    <col min="6670" max="6670" width="10.85546875" style="18" customWidth="1"/>
    <col min="6671" max="6671" width="9.140625" style="18"/>
    <col min="6672" max="6672" width="2" style="18" bestFit="1" customWidth="1"/>
    <col min="6673" max="6673" width="8.140625" style="18" customWidth="1"/>
    <col min="6674" max="6674" width="5" style="18" bestFit="1" customWidth="1"/>
    <col min="6675" max="6675" width="6.85546875" style="18" customWidth="1"/>
    <col min="6676" max="6677" width="9.140625" style="18"/>
    <col min="6678" max="6678" width="6" style="18" bestFit="1" customWidth="1"/>
    <col min="6679" max="6912" width="9.140625" style="18"/>
    <col min="6913" max="6913" width="9" style="18" bestFit="1" customWidth="1"/>
    <col min="6914" max="6914" width="9.140625" style="18" customWidth="1"/>
    <col min="6915" max="6915" width="17.5703125" style="18" bestFit="1" customWidth="1"/>
    <col min="6916" max="6916" width="10.28515625" style="18" bestFit="1" customWidth="1"/>
    <col min="6917" max="6917" width="11.28515625" style="18" bestFit="1" customWidth="1"/>
    <col min="6918" max="6918" width="7.42578125" style="18" bestFit="1" customWidth="1"/>
    <col min="6919" max="6919" width="3.140625" style="18" bestFit="1" customWidth="1"/>
    <col min="6920" max="6920" width="5.140625" style="18" bestFit="1" customWidth="1"/>
    <col min="6921" max="6921" width="7" style="18" bestFit="1" customWidth="1"/>
    <col min="6922" max="6922" width="3.140625" style="18" bestFit="1" customWidth="1"/>
    <col min="6923" max="6923" width="5.140625" style="18" bestFit="1" customWidth="1"/>
    <col min="6924" max="6924" width="8" style="18" customWidth="1"/>
    <col min="6925" max="6925" width="11.42578125" style="18" customWidth="1"/>
    <col min="6926" max="6926" width="10.85546875" style="18" customWidth="1"/>
    <col min="6927" max="6927" width="9.140625" style="18"/>
    <col min="6928" max="6928" width="2" style="18" bestFit="1" customWidth="1"/>
    <col min="6929" max="6929" width="8.140625" style="18" customWidth="1"/>
    <col min="6930" max="6930" width="5" style="18" bestFit="1" customWidth="1"/>
    <col min="6931" max="6931" width="6.85546875" style="18" customWidth="1"/>
    <col min="6932" max="6933" width="9.140625" style="18"/>
    <col min="6934" max="6934" width="6" style="18" bestFit="1" customWidth="1"/>
    <col min="6935" max="7168" width="9.140625" style="18"/>
    <col min="7169" max="7169" width="9" style="18" bestFit="1" customWidth="1"/>
    <col min="7170" max="7170" width="9.140625" style="18" customWidth="1"/>
    <col min="7171" max="7171" width="17.5703125" style="18" bestFit="1" customWidth="1"/>
    <col min="7172" max="7172" width="10.28515625" style="18" bestFit="1" customWidth="1"/>
    <col min="7173" max="7173" width="11.28515625" style="18" bestFit="1" customWidth="1"/>
    <col min="7174" max="7174" width="7.42578125" style="18" bestFit="1" customWidth="1"/>
    <col min="7175" max="7175" width="3.140625" style="18" bestFit="1" customWidth="1"/>
    <col min="7176" max="7176" width="5.140625" style="18" bestFit="1" customWidth="1"/>
    <col min="7177" max="7177" width="7" style="18" bestFit="1" customWidth="1"/>
    <col min="7178" max="7178" width="3.140625" style="18" bestFit="1" customWidth="1"/>
    <col min="7179" max="7179" width="5.140625" style="18" bestFit="1" customWidth="1"/>
    <col min="7180" max="7180" width="8" style="18" customWidth="1"/>
    <col min="7181" max="7181" width="11.42578125" style="18" customWidth="1"/>
    <col min="7182" max="7182" width="10.85546875" style="18" customWidth="1"/>
    <col min="7183" max="7183" width="9.140625" style="18"/>
    <col min="7184" max="7184" width="2" style="18" bestFit="1" customWidth="1"/>
    <col min="7185" max="7185" width="8.140625" style="18" customWidth="1"/>
    <col min="7186" max="7186" width="5" style="18" bestFit="1" customWidth="1"/>
    <col min="7187" max="7187" width="6.85546875" style="18" customWidth="1"/>
    <col min="7188" max="7189" width="9.140625" style="18"/>
    <col min="7190" max="7190" width="6" style="18" bestFit="1" customWidth="1"/>
    <col min="7191" max="7424" width="9.140625" style="18"/>
    <col min="7425" max="7425" width="9" style="18" bestFit="1" customWidth="1"/>
    <col min="7426" max="7426" width="9.140625" style="18" customWidth="1"/>
    <col min="7427" max="7427" width="17.5703125" style="18" bestFit="1" customWidth="1"/>
    <col min="7428" max="7428" width="10.28515625" style="18" bestFit="1" customWidth="1"/>
    <col min="7429" max="7429" width="11.28515625" style="18" bestFit="1" customWidth="1"/>
    <col min="7430" max="7430" width="7.42578125" style="18" bestFit="1" customWidth="1"/>
    <col min="7431" max="7431" width="3.140625" style="18" bestFit="1" customWidth="1"/>
    <col min="7432" max="7432" width="5.140625" style="18" bestFit="1" customWidth="1"/>
    <col min="7433" max="7433" width="7" style="18" bestFit="1" customWidth="1"/>
    <col min="7434" max="7434" width="3.140625" style="18" bestFit="1" customWidth="1"/>
    <col min="7435" max="7435" width="5.140625" style="18" bestFit="1" customWidth="1"/>
    <col min="7436" max="7436" width="8" style="18" customWidth="1"/>
    <col min="7437" max="7437" width="11.42578125" style="18" customWidth="1"/>
    <col min="7438" max="7438" width="10.85546875" style="18" customWidth="1"/>
    <col min="7439" max="7439" width="9.140625" style="18"/>
    <col min="7440" max="7440" width="2" style="18" bestFit="1" customWidth="1"/>
    <col min="7441" max="7441" width="8.140625" style="18" customWidth="1"/>
    <col min="7442" max="7442" width="5" style="18" bestFit="1" customWidth="1"/>
    <col min="7443" max="7443" width="6.85546875" style="18" customWidth="1"/>
    <col min="7444" max="7445" width="9.140625" style="18"/>
    <col min="7446" max="7446" width="6" style="18" bestFit="1" customWidth="1"/>
    <col min="7447" max="7680" width="9.140625" style="18"/>
    <col min="7681" max="7681" width="9" style="18" bestFit="1" customWidth="1"/>
    <col min="7682" max="7682" width="9.140625" style="18" customWidth="1"/>
    <col min="7683" max="7683" width="17.5703125" style="18" bestFit="1" customWidth="1"/>
    <col min="7684" max="7684" width="10.28515625" style="18" bestFit="1" customWidth="1"/>
    <col min="7685" max="7685" width="11.28515625" style="18" bestFit="1" customWidth="1"/>
    <col min="7686" max="7686" width="7.42578125" style="18" bestFit="1" customWidth="1"/>
    <col min="7687" max="7687" width="3.140625" style="18" bestFit="1" customWidth="1"/>
    <col min="7688" max="7688" width="5.140625" style="18" bestFit="1" customWidth="1"/>
    <col min="7689" max="7689" width="7" style="18" bestFit="1" customWidth="1"/>
    <col min="7690" max="7690" width="3.140625" style="18" bestFit="1" customWidth="1"/>
    <col min="7691" max="7691" width="5.140625" style="18" bestFit="1" customWidth="1"/>
    <col min="7692" max="7692" width="8" style="18" customWidth="1"/>
    <col min="7693" max="7693" width="11.42578125" style="18" customWidth="1"/>
    <col min="7694" max="7694" width="10.85546875" style="18" customWidth="1"/>
    <col min="7695" max="7695" width="9.140625" style="18"/>
    <col min="7696" max="7696" width="2" style="18" bestFit="1" customWidth="1"/>
    <col min="7697" max="7697" width="8.140625" style="18" customWidth="1"/>
    <col min="7698" max="7698" width="5" style="18" bestFit="1" customWidth="1"/>
    <col min="7699" max="7699" width="6.85546875" style="18" customWidth="1"/>
    <col min="7700" max="7701" width="9.140625" style="18"/>
    <col min="7702" max="7702" width="6" style="18" bestFit="1" customWidth="1"/>
    <col min="7703" max="7936" width="9.140625" style="18"/>
    <col min="7937" max="7937" width="9" style="18" bestFit="1" customWidth="1"/>
    <col min="7938" max="7938" width="9.140625" style="18" customWidth="1"/>
    <col min="7939" max="7939" width="17.5703125" style="18" bestFit="1" customWidth="1"/>
    <col min="7940" max="7940" width="10.28515625" style="18" bestFit="1" customWidth="1"/>
    <col min="7941" max="7941" width="11.28515625" style="18" bestFit="1" customWidth="1"/>
    <col min="7942" max="7942" width="7.42578125" style="18" bestFit="1" customWidth="1"/>
    <col min="7943" max="7943" width="3.140625" style="18" bestFit="1" customWidth="1"/>
    <col min="7944" max="7944" width="5.140625" style="18" bestFit="1" customWidth="1"/>
    <col min="7945" max="7945" width="7" style="18" bestFit="1" customWidth="1"/>
    <col min="7946" max="7946" width="3.140625" style="18" bestFit="1" customWidth="1"/>
    <col min="7947" max="7947" width="5.140625" style="18" bestFit="1" customWidth="1"/>
    <col min="7948" max="7948" width="8" style="18" customWidth="1"/>
    <col min="7949" max="7949" width="11.42578125" style="18" customWidth="1"/>
    <col min="7950" max="7950" width="10.85546875" style="18" customWidth="1"/>
    <col min="7951" max="7951" width="9.140625" style="18"/>
    <col min="7952" max="7952" width="2" style="18" bestFit="1" customWidth="1"/>
    <col min="7953" max="7953" width="8.140625" style="18" customWidth="1"/>
    <col min="7954" max="7954" width="5" style="18" bestFit="1" customWidth="1"/>
    <col min="7955" max="7955" width="6.85546875" style="18" customWidth="1"/>
    <col min="7956" max="7957" width="9.140625" style="18"/>
    <col min="7958" max="7958" width="6" style="18" bestFit="1" customWidth="1"/>
    <col min="7959" max="8192" width="9.140625" style="18"/>
    <col min="8193" max="8193" width="9" style="18" bestFit="1" customWidth="1"/>
    <col min="8194" max="8194" width="9.140625" style="18" customWidth="1"/>
    <col min="8195" max="8195" width="17.5703125" style="18" bestFit="1" customWidth="1"/>
    <col min="8196" max="8196" width="10.28515625" style="18" bestFit="1" customWidth="1"/>
    <col min="8197" max="8197" width="11.28515625" style="18" bestFit="1" customWidth="1"/>
    <col min="8198" max="8198" width="7.42578125" style="18" bestFit="1" customWidth="1"/>
    <col min="8199" max="8199" width="3.140625" style="18" bestFit="1" customWidth="1"/>
    <col min="8200" max="8200" width="5.140625" style="18" bestFit="1" customWidth="1"/>
    <col min="8201" max="8201" width="7" style="18" bestFit="1" customWidth="1"/>
    <col min="8202" max="8202" width="3.140625" style="18" bestFit="1" customWidth="1"/>
    <col min="8203" max="8203" width="5.140625" style="18" bestFit="1" customWidth="1"/>
    <col min="8204" max="8204" width="8" style="18" customWidth="1"/>
    <col min="8205" max="8205" width="11.42578125" style="18" customWidth="1"/>
    <col min="8206" max="8206" width="10.85546875" style="18" customWidth="1"/>
    <col min="8207" max="8207" width="9.140625" style="18"/>
    <col min="8208" max="8208" width="2" style="18" bestFit="1" customWidth="1"/>
    <col min="8209" max="8209" width="8.140625" style="18" customWidth="1"/>
    <col min="8210" max="8210" width="5" style="18" bestFit="1" customWidth="1"/>
    <col min="8211" max="8211" width="6.85546875" style="18" customWidth="1"/>
    <col min="8212" max="8213" width="9.140625" style="18"/>
    <col min="8214" max="8214" width="6" style="18" bestFit="1" customWidth="1"/>
    <col min="8215" max="8448" width="9.140625" style="18"/>
    <col min="8449" max="8449" width="9" style="18" bestFit="1" customWidth="1"/>
    <col min="8450" max="8450" width="9.140625" style="18" customWidth="1"/>
    <col min="8451" max="8451" width="17.5703125" style="18" bestFit="1" customWidth="1"/>
    <col min="8452" max="8452" width="10.28515625" style="18" bestFit="1" customWidth="1"/>
    <col min="8453" max="8453" width="11.28515625" style="18" bestFit="1" customWidth="1"/>
    <col min="8454" max="8454" width="7.42578125" style="18" bestFit="1" customWidth="1"/>
    <col min="8455" max="8455" width="3.140625" style="18" bestFit="1" customWidth="1"/>
    <col min="8456" max="8456" width="5.140625" style="18" bestFit="1" customWidth="1"/>
    <col min="8457" max="8457" width="7" style="18" bestFit="1" customWidth="1"/>
    <col min="8458" max="8458" width="3.140625" style="18" bestFit="1" customWidth="1"/>
    <col min="8459" max="8459" width="5.140625" style="18" bestFit="1" customWidth="1"/>
    <col min="8460" max="8460" width="8" style="18" customWidth="1"/>
    <col min="8461" max="8461" width="11.42578125" style="18" customWidth="1"/>
    <col min="8462" max="8462" width="10.85546875" style="18" customWidth="1"/>
    <col min="8463" max="8463" width="9.140625" style="18"/>
    <col min="8464" max="8464" width="2" style="18" bestFit="1" customWidth="1"/>
    <col min="8465" max="8465" width="8.140625" style="18" customWidth="1"/>
    <col min="8466" max="8466" width="5" style="18" bestFit="1" customWidth="1"/>
    <col min="8467" max="8467" width="6.85546875" style="18" customWidth="1"/>
    <col min="8468" max="8469" width="9.140625" style="18"/>
    <col min="8470" max="8470" width="6" style="18" bestFit="1" customWidth="1"/>
    <col min="8471" max="8704" width="9.140625" style="18"/>
    <col min="8705" max="8705" width="9" style="18" bestFit="1" customWidth="1"/>
    <col min="8706" max="8706" width="9.140625" style="18" customWidth="1"/>
    <col min="8707" max="8707" width="17.5703125" style="18" bestFit="1" customWidth="1"/>
    <col min="8708" max="8708" width="10.28515625" style="18" bestFit="1" customWidth="1"/>
    <col min="8709" max="8709" width="11.28515625" style="18" bestFit="1" customWidth="1"/>
    <col min="8710" max="8710" width="7.42578125" style="18" bestFit="1" customWidth="1"/>
    <col min="8711" max="8711" width="3.140625" style="18" bestFit="1" customWidth="1"/>
    <col min="8712" max="8712" width="5.140625" style="18" bestFit="1" customWidth="1"/>
    <col min="8713" max="8713" width="7" style="18" bestFit="1" customWidth="1"/>
    <col min="8714" max="8714" width="3.140625" style="18" bestFit="1" customWidth="1"/>
    <col min="8715" max="8715" width="5.140625" style="18" bestFit="1" customWidth="1"/>
    <col min="8716" max="8716" width="8" style="18" customWidth="1"/>
    <col min="8717" max="8717" width="11.42578125" style="18" customWidth="1"/>
    <col min="8718" max="8718" width="10.85546875" style="18" customWidth="1"/>
    <col min="8719" max="8719" width="9.140625" style="18"/>
    <col min="8720" max="8720" width="2" style="18" bestFit="1" customWidth="1"/>
    <col min="8721" max="8721" width="8.140625" style="18" customWidth="1"/>
    <col min="8722" max="8722" width="5" style="18" bestFit="1" customWidth="1"/>
    <col min="8723" max="8723" width="6.85546875" style="18" customWidth="1"/>
    <col min="8724" max="8725" width="9.140625" style="18"/>
    <col min="8726" max="8726" width="6" style="18" bestFit="1" customWidth="1"/>
    <col min="8727" max="8960" width="9.140625" style="18"/>
    <col min="8961" max="8961" width="9" style="18" bestFit="1" customWidth="1"/>
    <col min="8962" max="8962" width="9.140625" style="18" customWidth="1"/>
    <col min="8963" max="8963" width="17.5703125" style="18" bestFit="1" customWidth="1"/>
    <col min="8964" max="8964" width="10.28515625" style="18" bestFit="1" customWidth="1"/>
    <col min="8965" max="8965" width="11.28515625" style="18" bestFit="1" customWidth="1"/>
    <col min="8966" max="8966" width="7.42578125" style="18" bestFit="1" customWidth="1"/>
    <col min="8967" max="8967" width="3.140625" style="18" bestFit="1" customWidth="1"/>
    <col min="8968" max="8968" width="5.140625" style="18" bestFit="1" customWidth="1"/>
    <col min="8969" max="8969" width="7" style="18" bestFit="1" customWidth="1"/>
    <col min="8970" max="8970" width="3.140625" style="18" bestFit="1" customWidth="1"/>
    <col min="8971" max="8971" width="5.140625" style="18" bestFit="1" customWidth="1"/>
    <col min="8972" max="8972" width="8" style="18" customWidth="1"/>
    <col min="8973" max="8973" width="11.42578125" style="18" customWidth="1"/>
    <col min="8974" max="8974" width="10.85546875" style="18" customWidth="1"/>
    <col min="8975" max="8975" width="9.140625" style="18"/>
    <col min="8976" max="8976" width="2" style="18" bestFit="1" customWidth="1"/>
    <col min="8977" max="8977" width="8.140625" style="18" customWidth="1"/>
    <col min="8978" max="8978" width="5" style="18" bestFit="1" customWidth="1"/>
    <col min="8979" max="8979" width="6.85546875" style="18" customWidth="1"/>
    <col min="8980" max="8981" width="9.140625" style="18"/>
    <col min="8982" max="8982" width="6" style="18" bestFit="1" customWidth="1"/>
    <col min="8983" max="9216" width="9.140625" style="18"/>
    <col min="9217" max="9217" width="9" style="18" bestFit="1" customWidth="1"/>
    <col min="9218" max="9218" width="9.140625" style="18" customWidth="1"/>
    <col min="9219" max="9219" width="17.5703125" style="18" bestFit="1" customWidth="1"/>
    <col min="9220" max="9220" width="10.28515625" style="18" bestFit="1" customWidth="1"/>
    <col min="9221" max="9221" width="11.28515625" style="18" bestFit="1" customWidth="1"/>
    <col min="9222" max="9222" width="7.42578125" style="18" bestFit="1" customWidth="1"/>
    <col min="9223" max="9223" width="3.140625" style="18" bestFit="1" customWidth="1"/>
    <col min="9224" max="9224" width="5.140625" style="18" bestFit="1" customWidth="1"/>
    <col min="9225" max="9225" width="7" style="18" bestFit="1" customWidth="1"/>
    <col min="9226" max="9226" width="3.140625" style="18" bestFit="1" customWidth="1"/>
    <col min="9227" max="9227" width="5.140625" style="18" bestFit="1" customWidth="1"/>
    <col min="9228" max="9228" width="8" style="18" customWidth="1"/>
    <col min="9229" max="9229" width="11.42578125" style="18" customWidth="1"/>
    <col min="9230" max="9230" width="10.85546875" style="18" customWidth="1"/>
    <col min="9231" max="9231" width="9.140625" style="18"/>
    <col min="9232" max="9232" width="2" style="18" bestFit="1" customWidth="1"/>
    <col min="9233" max="9233" width="8.140625" style="18" customWidth="1"/>
    <col min="9234" max="9234" width="5" style="18" bestFit="1" customWidth="1"/>
    <col min="9235" max="9235" width="6.85546875" style="18" customWidth="1"/>
    <col min="9236" max="9237" width="9.140625" style="18"/>
    <col min="9238" max="9238" width="6" style="18" bestFit="1" customWidth="1"/>
    <col min="9239" max="9472" width="9.140625" style="18"/>
    <col min="9473" max="9473" width="9" style="18" bestFit="1" customWidth="1"/>
    <col min="9474" max="9474" width="9.140625" style="18" customWidth="1"/>
    <col min="9475" max="9475" width="17.5703125" style="18" bestFit="1" customWidth="1"/>
    <col min="9476" max="9476" width="10.28515625" style="18" bestFit="1" customWidth="1"/>
    <col min="9477" max="9477" width="11.28515625" style="18" bestFit="1" customWidth="1"/>
    <col min="9478" max="9478" width="7.42578125" style="18" bestFit="1" customWidth="1"/>
    <col min="9479" max="9479" width="3.140625" style="18" bestFit="1" customWidth="1"/>
    <col min="9480" max="9480" width="5.140625" style="18" bestFit="1" customWidth="1"/>
    <col min="9481" max="9481" width="7" style="18" bestFit="1" customWidth="1"/>
    <col min="9482" max="9482" width="3.140625" style="18" bestFit="1" customWidth="1"/>
    <col min="9483" max="9483" width="5.140625" style="18" bestFit="1" customWidth="1"/>
    <col min="9484" max="9484" width="8" style="18" customWidth="1"/>
    <col min="9485" max="9485" width="11.42578125" style="18" customWidth="1"/>
    <col min="9486" max="9486" width="10.85546875" style="18" customWidth="1"/>
    <col min="9487" max="9487" width="9.140625" style="18"/>
    <col min="9488" max="9488" width="2" style="18" bestFit="1" customWidth="1"/>
    <col min="9489" max="9489" width="8.140625" style="18" customWidth="1"/>
    <col min="9490" max="9490" width="5" style="18" bestFit="1" customWidth="1"/>
    <col min="9491" max="9491" width="6.85546875" style="18" customWidth="1"/>
    <col min="9492" max="9493" width="9.140625" style="18"/>
    <col min="9494" max="9494" width="6" style="18" bestFit="1" customWidth="1"/>
    <col min="9495" max="9728" width="9.140625" style="18"/>
    <col min="9729" max="9729" width="9" style="18" bestFit="1" customWidth="1"/>
    <col min="9730" max="9730" width="9.140625" style="18" customWidth="1"/>
    <col min="9731" max="9731" width="17.5703125" style="18" bestFit="1" customWidth="1"/>
    <col min="9732" max="9732" width="10.28515625" style="18" bestFit="1" customWidth="1"/>
    <col min="9733" max="9733" width="11.28515625" style="18" bestFit="1" customWidth="1"/>
    <col min="9734" max="9734" width="7.42578125" style="18" bestFit="1" customWidth="1"/>
    <col min="9735" max="9735" width="3.140625" style="18" bestFit="1" customWidth="1"/>
    <col min="9736" max="9736" width="5.140625" style="18" bestFit="1" customWidth="1"/>
    <col min="9737" max="9737" width="7" style="18" bestFit="1" customWidth="1"/>
    <col min="9738" max="9738" width="3.140625" style="18" bestFit="1" customWidth="1"/>
    <col min="9739" max="9739" width="5.140625" style="18" bestFit="1" customWidth="1"/>
    <col min="9740" max="9740" width="8" style="18" customWidth="1"/>
    <col min="9741" max="9741" width="11.42578125" style="18" customWidth="1"/>
    <col min="9742" max="9742" width="10.85546875" style="18" customWidth="1"/>
    <col min="9743" max="9743" width="9.140625" style="18"/>
    <col min="9744" max="9744" width="2" style="18" bestFit="1" customWidth="1"/>
    <col min="9745" max="9745" width="8.140625" style="18" customWidth="1"/>
    <col min="9746" max="9746" width="5" style="18" bestFit="1" customWidth="1"/>
    <col min="9747" max="9747" width="6.85546875" style="18" customWidth="1"/>
    <col min="9748" max="9749" width="9.140625" style="18"/>
    <col min="9750" max="9750" width="6" style="18" bestFit="1" customWidth="1"/>
    <col min="9751" max="9984" width="9.140625" style="18"/>
    <col min="9985" max="9985" width="9" style="18" bestFit="1" customWidth="1"/>
    <col min="9986" max="9986" width="9.140625" style="18" customWidth="1"/>
    <col min="9987" max="9987" width="17.5703125" style="18" bestFit="1" customWidth="1"/>
    <col min="9988" max="9988" width="10.28515625" style="18" bestFit="1" customWidth="1"/>
    <col min="9989" max="9989" width="11.28515625" style="18" bestFit="1" customWidth="1"/>
    <col min="9990" max="9990" width="7.42578125" style="18" bestFit="1" customWidth="1"/>
    <col min="9991" max="9991" width="3.140625" style="18" bestFit="1" customWidth="1"/>
    <col min="9992" max="9992" width="5.140625" style="18" bestFit="1" customWidth="1"/>
    <col min="9993" max="9993" width="7" style="18" bestFit="1" customWidth="1"/>
    <col min="9994" max="9994" width="3.140625" style="18" bestFit="1" customWidth="1"/>
    <col min="9995" max="9995" width="5.140625" style="18" bestFit="1" customWidth="1"/>
    <col min="9996" max="9996" width="8" style="18" customWidth="1"/>
    <col min="9997" max="9997" width="11.42578125" style="18" customWidth="1"/>
    <col min="9998" max="9998" width="10.85546875" style="18" customWidth="1"/>
    <col min="9999" max="9999" width="9.140625" style="18"/>
    <col min="10000" max="10000" width="2" style="18" bestFit="1" customWidth="1"/>
    <col min="10001" max="10001" width="8.140625" style="18" customWidth="1"/>
    <col min="10002" max="10002" width="5" style="18" bestFit="1" customWidth="1"/>
    <col min="10003" max="10003" width="6.85546875" style="18" customWidth="1"/>
    <col min="10004" max="10005" width="9.140625" style="18"/>
    <col min="10006" max="10006" width="6" style="18" bestFit="1" customWidth="1"/>
    <col min="10007" max="10240" width="9.140625" style="18"/>
    <col min="10241" max="10241" width="9" style="18" bestFit="1" customWidth="1"/>
    <col min="10242" max="10242" width="9.140625" style="18" customWidth="1"/>
    <col min="10243" max="10243" width="17.5703125" style="18" bestFit="1" customWidth="1"/>
    <col min="10244" max="10244" width="10.28515625" style="18" bestFit="1" customWidth="1"/>
    <col min="10245" max="10245" width="11.28515625" style="18" bestFit="1" customWidth="1"/>
    <col min="10246" max="10246" width="7.42578125" style="18" bestFit="1" customWidth="1"/>
    <col min="10247" max="10247" width="3.140625" style="18" bestFit="1" customWidth="1"/>
    <col min="10248" max="10248" width="5.140625" style="18" bestFit="1" customWidth="1"/>
    <col min="10249" max="10249" width="7" style="18" bestFit="1" customWidth="1"/>
    <col min="10250" max="10250" width="3.140625" style="18" bestFit="1" customWidth="1"/>
    <col min="10251" max="10251" width="5.140625" style="18" bestFit="1" customWidth="1"/>
    <col min="10252" max="10252" width="8" style="18" customWidth="1"/>
    <col min="10253" max="10253" width="11.42578125" style="18" customWidth="1"/>
    <col min="10254" max="10254" width="10.85546875" style="18" customWidth="1"/>
    <col min="10255" max="10255" width="9.140625" style="18"/>
    <col min="10256" max="10256" width="2" style="18" bestFit="1" customWidth="1"/>
    <col min="10257" max="10257" width="8.140625" style="18" customWidth="1"/>
    <col min="10258" max="10258" width="5" style="18" bestFit="1" customWidth="1"/>
    <col min="10259" max="10259" width="6.85546875" style="18" customWidth="1"/>
    <col min="10260" max="10261" width="9.140625" style="18"/>
    <col min="10262" max="10262" width="6" style="18" bestFit="1" customWidth="1"/>
    <col min="10263" max="10496" width="9.140625" style="18"/>
    <col min="10497" max="10497" width="9" style="18" bestFit="1" customWidth="1"/>
    <col min="10498" max="10498" width="9.140625" style="18" customWidth="1"/>
    <col min="10499" max="10499" width="17.5703125" style="18" bestFit="1" customWidth="1"/>
    <col min="10500" max="10500" width="10.28515625" style="18" bestFit="1" customWidth="1"/>
    <col min="10501" max="10501" width="11.28515625" style="18" bestFit="1" customWidth="1"/>
    <col min="10502" max="10502" width="7.42578125" style="18" bestFit="1" customWidth="1"/>
    <col min="10503" max="10503" width="3.140625" style="18" bestFit="1" customWidth="1"/>
    <col min="10504" max="10504" width="5.140625" style="18" bestFit="1" customWidth="1"/>
    <col min="10505" max="10505" width="7" style="18" bestFit="1" customWidth="1"/>
    <col min="10506" max="10506" width="3.140625" style="18" bestFit="1" customWidth="1"/>
    <col min="10507" max="10507" width="5.140625" style="18" bestFit="1" customWidth="1"/>
    <col min="10508" max="10508" width="8" style="18" customWidth="1"/>
    <col min="10509" max="10509" width="11.42578125" style="18" customWidth="1"/>
    <col min="10510" max="10510" width="10.85546875" style="18" customWidth="1"/>
    <col min="10511" max="10511" width="9.140625" style="18"/>
    <col min="10512" max="10512" width="2" style="18" bestFit="1" customWidth="1"/>
    <col min="10513" max="10513" width="8.140625" style="18" customWidth="1"/>
    <col min="10514" max="10514" width="5" style="18" bestFit="1" customWidth="1"/>
    <col min="10515" max="10515" width="6.85546875" style="18" customWidth="1"/>
    <col min="10516" max="10517" width="9.140625" style="18"/>
    <col min="10518" max="10518" width="6" style="18" bestFit="1" customWidth="1"/>
    <col min="10519" max="10752" width="9.140625" style="18"/>
    <col min="10753" max="10753" width="9" style="18" bestFit="1" customWidth="1"/>
    <col min="10754" max="10754" width="9.140625" style="18" customWidth="1"/>
    <col min="10755" max="10755" width="17.5703125" style="18" bestFit="1" customWidth="1"/>
    <col min="10756" max="10756" width="10.28515625" style="18" bestFit="1" customWidth="1"/>
    <col min="10757" max="10757" width="11.28515625" style="18" bestFit="1" customWidth="1"/>
    <col min="10758" max="10758" width="7.42578125" style="18" bestFit="1" customWidth="1"/>
    <col min="10759" max="10759" width="3.140625" style="18" bestFit="1" customWidth="1"/>
    <col min="10760" max="10760" width="5.140625" style="18" bestFit="1" customWidth="1"/>
    <col min="10761" max="10761" width="7" style="18" bestFit="1" customWidth="1"/>
    <col min="10762" max="10762" width="3.140625" style="18" bestFit="1" customWidth="1"/>
    <col min="10763" max="10763" width="5.140625" style="18" bestFit="1" customWidth="1"/>
    <col min="10764" max="10764" width="8" style="18" customWidth="1"/>
    <col min="10765" max="10765" width="11.42578125" style="18" customWidth="1"/>
    <col min="10766" max="10766" width="10.85546875" style="18" customWidth="1"/>
    <col min="10767" max="10767" width="9.140625" style="18"/>
    <col min="10768" max="10768" width="2" style="18" bestFit="1" customWidth="1"/>
    <col min="10769" max="10769" width="8.140625" style="18" customWidth="1"/>
    <col min="10770" max="10770" width="5" style="18" bestFit="1" customWidth="1"/>
    <col min="10771" max="10771" width="6.85546875" style="18" customWidth="1"/>
    <col min="10772" max="10773" width="9.140625" style="18"/>
    <col min="10774" max="10774" width="6" style="18" bestFit="1" customWidth="1"/>
    <col min="10775" max="11008" width="9.140625" style="18"/>
    <col min="11009" max="11009" width="9" style="18" bestFit="1" customWidth="1"/>
    <col min="11010" max="11010" width="9.140625" style="18" customWidth="1"/>
    <col min="11011" max="11011" width="17.5703125" style="18" bestFit="1" customWidth="1"/>
    <col min="11012" max="11012" width="10.28515625" style="18" bestFit="1" customWidth="1"/>
    <col min="11013" max="11013" width="11.28515625" style="18" bestFit="1" customWidth="1"/>
    <col min="11014" max="11014" width="7.42578125" style="18" bestFit="1" customWidth="1"/>
    <col min="11015" max="11015" width="3.140625" style="18" bestFit="1" customWidth="1"/>
    <col min="11016" max="11016" width="5.140625" style="18" bestFit="1" customWidth="1"/>
    <col min="11017" max="11017" width="7" style="18" bestFit="1" customWidth="1"/>
    <col min="11018" max="11018" width="3.140625" style="18" bestFit="1" customWidth="1"/>
    <col min="11019" max="11019" width="5.140625" style="18" bestFit="1" customWidth="1"/>
    <col min="11020" max="11020" width="8" style="18" customWidth="1"/>
    <col min="11021" max="11021" width="11.42578125" style="18" customWidth="1"/>
    <col min="11022" max="11022" width="10.85546875" style="18" customWidth="1"/>
    <col min="11023" max="11023" width="9.140625" style="18"/>
    <col min="11024" max="11024" width="2" style="18" bestFit="1" customWidth="1"/>
    <col min="11025" max="11025" width="8.140625" style="18" customWidth="1"/>
    <col min="11026" max="11026" width="5" style="18" bestFit="1" customWidth="1"/>
    <col min="11027" max="11027" width="6.85546875" style="18" customWidth="1"/>
    <col min="11028" max="11029" width="9.140625" style="18"/>
    <col min="11030" max="11030" width="6" style="18" bestFit="1" customWidth="1"/>
    <col min="11031" max="11264" width="9.140625" style="18"/>
    <col min="11265" max="11265" width="9" style="18" bestFit="1" customWidth="1"/>
    <col min="11266" max="11266" width="9.140625" style="18" customWidth="1"/>
    <col min="11267" max="11267" width="17.5703125" style="18" bestFit="1" customWidth="1"/>
    <col min="11268" max="11268" width="10.28515625" style="18" bestFit="1" customWidth="1"/>
    <col min="11269" max="11269" width="11.28515625" style="18" bestFit="1" customWidth="1"/>
    <col min="11270" max="11270" width="7.42578125" style="18" bestFit="1" customWidth="1"/>
    <col min="11271" max="11271" width="3.140625" style="18" bestFit="1" customWidth="1"/>
    <col min="11272" max="11272" width="5.140625" style="18" bestFit="1" customWidth="1"/>
    <col min="11273" max="11273" width="7" style="18" bestFit="1" customWidth="1"/>
    <col min="11274" max="11274" width="3.140625" style="18" bestFit="1" customWidth="1"/>
    <col min="11275" max="11275" width="5.140625" style="18" bestFit="1" customWidth="1"/>
    <col min="11276" max="11276" width="8" style="18" customWidth="1"/>
    <col min="11277" max="11277" width="11.42578125" style="18" customWidth="1"/>
    <col min="11278" max="11278" width="10.85546875" style="18" customWidth="1"/>
    <col min="11279" max="11279" width="9.140625" style="18"/>
    <col min="11280" max="11280" width="2" style="18" bestFit="1" customWidth="1"/>
    <col min="11281" max="11281" width="8.140625" style="18" customWidth="1"/>
    <col min="11282" max="11282" width="5" style="18" bestFit="1" customWidth="1"/>
    <col min="11283" max="11283" width="6.85546875" style="18" customWidth="1"/>
    <col min="11284" max="11285" width="9.140625" style="18"/>
    <col min="11286" max="11286" width="6" style="18" bestFit="1" customWidth="1"/>
    <col min="11287" max="11520" width="9.140625" style="18"/>
    <col min="11521" max="11521" width="9" style="18" bestFit="1" customWidth="1"/>
    <col min="11522" max="11522" width="9.140625" style="18" customWidth="1"/>
    <col min="11523" max="11523" width="17.5703125" style="18" bestFit="1" customWidth="1"/>
    <col min="11524" max="11524" width="10.28515625" style="18" bestFit="1" customWidth="1"/>
    <col min="11525" max="11525" width="11.28515625" style="18" bestFit="1" customWidth="1"/>
    <col min="11526" max="11526" width="7.42578125" style="18" bestFit="1" customWidth="1"/>
    <col min="11527" max="11527" width="3.140625" style="18" bestFit="1" customWidth="1"/>
    <col min="11528" max="11528" width="5.140625" style="18" bestFit="1" customWidth="1"/>
    <col min="11529" max="11529" width="7" style="18" bestFit="1" customWidth="1"/>
    <col min="11530" max="11530" width="3.140625" style="18" bestFit="1" customWidth="1"/>
    <col min="11531" max="11531" width="5.140625" style="18" bestFit="1" customWidth="1"/>
    <col min="11532" max="11532" width="8" style="18" customWidth="1"/>
    <col min="11533" max="11533" width="11.42578125" style="18" customWidth="1"/>
    <col min="11534" max="11534" width="10.85546875" style="18" customWidth="1"/>
    <col min="11535" max="11535" width="9.140625" style="18"/>
    <col min="11536" max="11536" width="2" style="18" bestFit="1" customWidth="1"/>
    <col min="11537" max="11537" width="8.140625" style="18" customWidth="1"/>
    <col min="11538" max="11538" width="5" style="18" bestFit="1" customWidth="1"/>
    <col min="11539" max="11539" width="6.85546875" style="18" customWidth="1"/>
    <col min="11540" max="11541" width="9.140625" style="18"/>
    <col min="11542" max="11542" width="6" style="18" bestFit="1" customWidth="1"/>
    <col min="11543" max="11776" width="9.140625" style="18"/>
    <col min="11777" max="11777" width="9" style="18" bestFit="1" customWidth="1"/>
    <col min="11778" max="11778" width="9.140625" style="18" customWidth="1"/>
    <col min="11779" max="11779" width="17.5703125" style="18" bestFit="1" customWidth="1"/>
    <col min="11780" max="11780" width="10.28515625" style="18" bestFit="1" customWidth="1"/>
    <col min="11781" max="11781" width="11.28515625" style="18" bestFit="1" customWidth="1"/>
    <col min="11782" max="11782" width="7.42578125" style="18" bestFit="1" customWidth="1"/>
    <col min="11783" max="11783" width="3.140625" style="18" bestFit="1" customWidth="1"/>
    <col min="11784" max="11784" width="5.140625" style="18" bestFit="1" customWidth="1"/>
    <col min="11785" max="11785" width="7" style="18" bestFit="1" customWidth="1"/>
    <col min="11786" max="11786" width="3.140625" style="18" bestFit="1" customWidth="1"/>
    <col min="11787" max="11787" width="5.140625" style="18" bestFit="1" customWidth="1"/>
    <col min="11788" max="11788" width="8" style="18" customWidth="1"/>
    <col min="11789" max="11789" width="11.42578125" style="18" customWidth="1"/>
    <col min="11790" max="11790" width="10.85546875" style="18" customWidth="1"/>
    <col min="11791" max="11791" width="9.140625" style="18"/>
    <col min="11792" max="11792" width="2" style="18" bestFit="1" customWidth="1"/>
    <col min="11793" max="11793" width="8.140625" style="18" customWidth="1"/>
    <col min="11794" max="11794" width="5" style="18" bestFit="1" customWidth="1"/>
    <col min="11795" max="11795" width="6.85546875" style="18" customWidth="1"/>
    <col min="11796" max="11797" width="9.140625" style="18"/>
    <col min="11798" max="11798" width="6" style="18" bestFit="1" customWidth="1"/>
    <col min="11799" max="12032" width="9.140625" style="18"/>
    <col min="12033" max="12033" width="9" style="18" bestFit="1" customWidth="1"/>
    <col min="12034" max="12034" width="9.140625" style="18" customWidth="1"/>
    <col min="12035" max="12035" width="17.5703125" style="18" bestFit="1" customWidth="1"/>
    <col min="12036" max="12036" width="10.28515625" style="18" bestFit="1" customWidth="1"/>
    <col min="12037" max="12037" width="11.28515625" style="18" bestFit="1" customWidth="1"/>
    <col min="12038" max="12038" width="7.42578125" style="18" bestFit="1" customWidth="1"/>
    <col min="12039" max="12039" width="3.140625" style="18" bestFit="1" customWidth="1"/>
    <col min="12040" max="12040" width="5.140625" style="18" bestFit="1" customWidth="1"/>
    <col min="12041" max="12041" width="7" style="18" bestFit="1" customWidth="1"/>
    <col min="12042" max="12042" width="3.140625" style="18" bestFit="1" customWidth="1"/>
    <col min="12043" max="12043" width="5.140625" style="18" bestFit="1" customWidth="1"/>
    <col min="12044" max="12044" width="8" style="18" customWidth="1"/>
    <col min="12045" max="12045" width="11.42578125" style="18" customWidth="1"/>
    <col min="12046" max="12046" width="10.85546875" style="18" customWidth="1"/>
    <col min="12047" max="12047" width="9.140625" style="18"/>
    <col min="12048" max="12048" width="2" style="18" bestFit="1" customWidth="1"/>
    <col min="12049" max="12049" width="8.140625" style="18" customWidth="1"/>
    <col min="12050" max="12050" width="5" style="18" bestFit="1" customWidth="1"/>
    <col min="12051" max="12051" width="6.85546875" style="18" customWidth="1"/>
    <col min="12052" max="12053" width="9.140625" style="18"/>
    <col min="12054" max="12054" width="6" style="18" bestFit="1" customWidth="1"/>
    <col min="12055" max="12288" width="9.140625" style="18"/>
    <col min="12289" max="12289" width="9" style="18" bestFit="1" customWidth="1"/>
    <col min="12290" max="12290" width="9.140625" style="18" customWidth="1"/>
    <col min="12291" max="12291" width="17.5703125" style="18" bestFit="1" customWidth="1"/>
    <col min="12292" max="12292" width="10.28515625" style="18" bestFit="1" customWidth="1"/>
    <col min="12293" max="12293" width="11.28515625" style="18" bestFit="1" customWidth="1"/>
    <col min="12294" max="12294" width="7.42578125" style="18" bestFit="1" customWidth="1"/>
    <col min="12295" max="12295" width="3.140625" style="18" bestFit="1" customWidth="1"/>
    <col min="12296" max="12296" width="5.140625" style="18" bestFit="1" customWidth="1"/>
    <col min="12297" max="12297" width="7" style="18" bestFit="1" customWidth="1"/>
    <col min="12298" max="12298" width="3.140625" style="18" bestFit="1" customWidth="1"/>
    <col min="12299" max="12299" width="5.140625" style="18" bestFit="1" customWidth="1"/>
    <col min="12300" max="12300" width="8" style="18" customWidth="1"/>
    <col min="12301" max="12301" width="11.42578125" style="18" customWidth="1"/>
    <col min="12302" max="12302" width="10.85546875" style="18" customWidth="1"/>
    <col min="12303" max="12303" width="9.140625" style="18"/>
    <col min="12304" max="12304" width="2" style="18" bestFit="1" customWidth="1"/>
    <col min="12305" max="12305" width="8.140625" style="18" customWidth="1"/>
    <col min="12306" max="12306" width="5" style="18" bestFit="1" customWidth="1"/>
    <col min="12307" max="12307" width="6.85546875" style="18" customWidth="1"/>
    <col min="12308" max="12309" width="9.140625" style="18"/>
    <col min="12310" max="12310" width="6" style="18" bestFit="1" customWidth="1"/>
    <col min="12311" max="12544" width="9.140625" style="18"/>
    <col min="12545" max="12545" width="9" style="18" bestFit="1" customWidth="1"/>
    <col min="12546" max="12546" width="9.140625" style="18" customWidth="1"/>
    <col min="12547" max="12547" width="17.5703125" style="18" bestFit="1" customWidth="1"/>
    <col min="12548" max="12548" width="10.28515625" style="18" bestFit="1" customWidth="1"/>
    <col min="12549" max="12549" width="11.28515625" style="18" bestFit="1" customWidth="1"/>
    <col min="12550" max="12550" width="7.42578125" style="18" bestFit="1" customWidth="1"/>
    <col min="12551" max="12551" width="3.140625" style="18" bestFit="1" customWidth="1"/>
    <col min="12552" max="12552" width="5.140625" style="18" bestFit="1" customWidth="1"/>
    <col min="12553" max="12553" width="7" style="18" bestFit="1" customWidth="1"/>
    <col min="12554" max="12554" width="3.140625" style="18" bestFit="1" customWidth="1"/>
    <col min="12555" max="12555" width="5.140625" style="18" bestFit="1" customWidth="1"/>
    <col min="12556" max="12556" width="8" style="18" customWidth="1"/>
    <col min="12557" max="12557" width="11.42578125" style="18" customWidth="1"/>
    <col min="12558" max="12558" width="10.85546875" style="18" customWidth="1"/>
    <col min="12559" max="12559" width="9.140625" style="18"/>
    <col min="12560" max="12560" width="2" style="18" bestFit="1" customWidth="1"/>
    <col min="12561" max="12561" width="8.140625" style="18" customWidth="1"/>
    <col min="12562" max="12562" width="5" style="18" bestFit="1" customWidth="1"/>
    <col min="12563" max="12563" width="6.85546875" style="18" customWidth="1"/>
    <col min="12564" max="12565" width="9.140625" style="18"/>
    <col min="12566" max="12566" width="6" style="18" bestFit="1" customWidth="1"/>
    <col min="12567" max="12800" width="9.140625" style="18"/>
    <col min="12801" max="12801" width="9" style="18" bestFit="1" customWidth="1"/>
    <col min="12802" max="12802" width="9.140625" style="18" customWidth="1"/>
    <col min="12803" max="12803" width="17.5703125" style="18" bestFit="1" customWidth="1"/>
    <col min="12804" max="12804" width="10.28515625" style="18" bestFit="1" customWidth="1"/>
    <col min="12805" max="12805" width="11.28515625" style="18" bestFit="1" customWidth="1"/>
    <col min="12806" max="12806" width="7.42578125" style="18" bestFit="1" customWidth="1"/>
    <col min="12807" max="12807" width="3.140625" style="18" bestFit="1" customWidth="1"/>
    <col min="12808" max="12808" width="5.140625" style="18" bestFit="1" customWidth="1"/>
    <col min="12809" max="12809" width="7" style="18" bestFit="1" customWidth="1"/>
    <col min="12810" max="12810" width="3.140625" style="18" bestFit="1" customWidth="1"/>
    <col min="12811" max="12811" width="5.140625" style="18" bestFit="1" customWidth="1"/>
    <col min="12812" max="12812" width="8" style="18" customWidth="1"/>
    <col min="12813" max="12813" width="11.42578125" style="18" customWidth="1"/>
    <col min="12814" max="12814" width="10.85546875" style="18" customWidth="1"/>
    <col min="12815" max="12815" width="9.140625" style="18"/>
    <col min="12816" max="12816" width="2" style="18" bestFit="1" customWidth="1"/>
    <col min="12817" max="12817" width="8.140625" style="18" customWidth="1"/>
    <col min="12818" max="12818" width="5" style="18" bestFit="1" customWidth="1"/>
    <col min="12819" max="12819" width="6.85546875" style="18" customWidth="1"/>
    <col min="12820" max="12821" width="9.140625" style="18"/>
    <col min="12822" max="12822" width="6" style="18" bestFit="1" customWidth="1"/>
    <col min="12823" max="13056" width="9.140625" style="18"/>
    <col min="13057" max="13057" width="9" style="18" bestFit="1" customWidth="1"/>
    <col min="13058" max="13058" width="9.140625" style="18" customWidth="1"/>
    <col min="13059" max="13059" width="17.5703125" style="18" bestFit="1" customWidth="1"/>
    <col min="13060" max="13060" width="10.28515625" style="18" bestFit="1" customWidth="1"/>
    <col min="13061" max="13061" width="11.28515625" style="18" bestFit="1" customWidth="1"/>
    <col min="13062" max="13062" width="7.42578125" style="18" bestFit="1" customWidth="1"/>
    <col min="13063" max="13063" width="3.140625" style="18" bestFit="1" customWidth="1"/>
    <col min="13064" max="13064" width="5.140625" style="18" bestFit="1" customWidth="1"/>
    <col min="13065" max="13065" width="7" style="18" bestFit="1" customWidth="1"/>
    <col min="13066" max="13066" width="3.140625" style="18" bestFit="1" customWidth="1"/>
    <col min="13067" max="13067" width="5.140625" style="18" bestFit="1" customWidth="1"/>
    <col min="13068" max="13068" width="8" style="18" customWidth="1"/>
    <col min="13069" max="13069" width="11.42578125" style="18" customWidth="1"/>
    <col min="13070" max="13070" width="10.85546875" style="18" customWidth="1"/>
    <col min="13071" max="13071" width="9.140625" style="18"/>
    <col min="13072" max="13072" width="2" style="18" bestFit="1" customWidth="1"/>
    <col min="13073" max="13073" width="8.140625" style="18" customWidth="1"/>
    <col min="13074" max="13074" width="5" style="18" bestFit="1" customWidth="1"/>
    <col min="13075" max="13075" width="6.85546875" style="18" customWidth="1"/>
    <col min="13076" max="13077" width="9.140625" style="18"/>
    <col min="13078" max="13078" width="6" style="18" bestFit="1" customWidth="1"/>
    <col min="13079" max="13312" width="9.140625" style="18"/>
    <col min="13313" max="13313" width="9" style="18" bestFit="1" customWidth="1"/>
    <col min="13314" max="13314" width="9.140625" style="18" customWidth="1"/>
    <col min="13315" max="13315" width="17.5703125" style="18" bestFit="1" customWidth="1"/>
    <col min="13316" max="13316" width="10.28515625" style="18" bestFit="1" customWidth="1"/>
    <col min="13317" max="13317" width="11.28515625" style="18" bestFit="1" customWidth="1"/>
    <col min="13318" max="13318" width="7.42578125" style="18" bestFit="1" customWidth="1"/>
    <col min="13319" max="13319" width="3.140625" style="18" bestFit="1" customWidth="1"/>
    <col min="13320" max="13320" width="5.140625" style="18" bestFit="1" customWidth="1"/>
    <col min="13321" max="13321" width="7" style="18" bestFit="1" customWidth="1"/>
    <col min="13322" max="13322" width="3.140625" style="18" bestFit="1" customWidth="1"/>
    <col min="13323" max="13323" width="5.140625" style="18" bestFit="1" customWidth="1"/>
    <col min="13324" max="13324" width="8" style="18" customWidth="1"/>
    <col min="13325" max="13325" width="11.42578125" style="18" customWidth="1"/>
    <col min="13326" max="13326" width="10.85546875" style="18" customWidth="1"/>
    <col min="13327" max="13327" width="9.140625" style="18"/>
    <col min="13328" max="13328" width="2" style="18" bestFit="1" customWidth="1"/>
    <col min="13329" max="13329" width="8.140625" style="18" customWidth="1"/>
    <col min="13330" max="13330" width="5" style="18" bestFit="1" customWidth="1"/>
    <col min="13331" max="13331" width="6.85546875" style="18" customWidth="1"/>
    <col min="13332" max="13333" width="9.140625" style="18"/>
    <col min="13334" max="13334" width="6" style="18" bestFit="1" customWidth="1"/>
    <col min="13335" max="13568" width="9.140625" style="18"/>
    <col min="13569" max="13569" width="9" style="18" bestFit="1" customWidth="1"/>
    <col min="13570" max="13570" width="9.140625" style="18" customWidth="1"/>
    <col min="13571" max="13571" width="17.5703125" style="18" bestFit="1" customWidth="1"/>
    <col min="13572" max="13572" width="10.28515625" style="18" bestFit="1" customWidth="1"/>
    <col min="13573" max="13573" width="11.28515625" style="18" bestFit="1" customWidth="1"/>
    <col min="13574" max="13574" width="7.42578125" style="18" bestFit="1" customWidth="1"/>
    <col min="13575" max="13575" width="3.140625" style="18" bestFit="1" customWidth="1"/>
    <col min="13576" max="13576" width="5.140625" style="18" bestFit="1" customWidth="1"/>
    <col min="13577" max="13577" width="7" style="18" bestFit="1" customWidth="1"/>
    <col min="13578" max="13578" width="3.140625" style="18" bestFit="1" customWidth="1"/>
    <col min="13579" max="13579" width="5.140625" style="18" bestFit="1" customWidth="1"/>
    <col min="13580" max="13580" width="8" style="18" customWidth="1"/>
    <col min="13581" max="13581" width="11.42578125" style="18" customWidth="1"/>
    <col min="13582" max="13582" width="10.85546875" style="18" customWidth="1"/>
    <col min="13583" max="13583" width="9.140625" style="18"/>
    <col min="13584" max="13584" width="2" style="18" bestFit="1" customWidth="1"/>
    <col min="13585" max="13585" width="8.140625" style="18" customWidth="1"/>
    <col min="13586" max="13586" width="5" style="18" bestFit="1" customWidth="1"/>
    <col min="13587" max="13587" width="6.85546875" style="18" customWidth="1"/>
    <col min="13588" max="13589" width="9.140625" style="18"/>
    <col min="13590" max="13590" width="6" style="18" bestFit="1" customWidth="1"/>
    <col min="13591" max="13824" width="9.140625" style="18"/>
    <col min="13825" max="13825" width="9" style="18" bestFit="1" customWidth="1"/>
    <col min="13826" max="13826" width="9.140625" style="18" customWidth="1"/>
    <col min="13827" max="13827" width="17.5703125" style="18" bestFit="1" customWidth="1"/>
    <col min="13828" max="13828" width="10.28515625" style="18" bestFit="1" customWidth="1"/>
    <col min="13829" max="13829" width="11.28515625" style="18" bestFit="1" customWidth="1"/>
    <col min="13830" max="13830" width="7.42578125" style="18" bestFit="1" customWidth="1"/>
    <col min="13831" max="13831" width="3.140625" style="18" bestFit="1" customWidth="1"/>
    <col min="13832" max="13832" width="5.140625" style="18" bestFit="1" customWidth="1"/>
    <col min="13833" max="13833" width="7" style="18" bestFit="1" customWidth="1"/>
    <col min="13834" max="13834" width="3.140625" style="18" bestFit="1" customWidth="1"/>
    <col min="13835" max="13835" width="5.140625" style="18" bestFit="1" customWidth="1"/>
    <col min="13836" max="13836" width="8" style="18" customWidth="1"/>
    <col min="13837" max="13837" width="11.42578125" style="18" customWidth="1"/>
    <col min="13838" max="13838" width="10.85546875" style="18" customWidth="1"/>
    <col min="13839" max="13839" width="9.140625" style="18"/>
    <col min="13840" max="13840" width="2" style="18" bestFit="1" customWidth="1"/>
    <col min="13841" max="13841" width="8.140625" style="18" customWidth="1"/>
    <col min="13842" max="13842" width="5" style="18" bestFit="1" customWidth="1"/>
    <col min="13843" max="13843" width="6.85546875" style="18" customWidth="1"/>
    <col min="13844" max="13845" width="9.140625" style="18"/>
    <col min="13846" max="13846" width="6" style="18" bestFit="1" customWidth="1"/>
    <col min="13847" max="14080" width="9.140625" style="18"/>
    <col min="14081" max="14081" width="9" style="18" bestFit="1" customWidth="1"/>
    <col min="14082" max="14082" width="9.140625" style="18" customWidth="1"/>
    <col min="14083" max="14083" width="17.5703125" style="18" bestFit="1" customWidth="1"/>
    <col min="14084" max="14084" width="10.28515625" style="18" bestFit="1" customWidth="1"/>
    <col min="14085" max="14085" width="11.28515625" style="18" bestFit="1" customWidth="1"/>
    <col min="14086" max="14086" width="7.42578125" style="18" bestFit="1" customWidth="1"/>
    <col min="14087" max="14087" width="3.140625" style="18" bestFit="1" customWidth="1"/>
    <col min="14088" max="14088" width="5.140625" style="18" bestFit="1" customWidth="1"/>
    <col min="14089" max="14089" width="7" style="18" bestFit="1" customWidth="1"/>
    <col min="14090" max="14090" width="3.140625" style="18" bestFit="1" customWidth="1"/>
    <col min="14091" max="14091" width="5.140625" style="18" bestFit="1" customWidth="1"/>
    <col min="14092" max="14092" width="8" style="18" customWidth="1"/>
    <col min="14093" max="14093" width="11.42578125" style="18" customWidth="1"/>
    <col min="14094" max="14094" width="10.85546875" style="18" customWidth="1"/>
    <col min="14095" max="14095" width="9.140625" style="18"/>
    <col min="14096" max="14096" width="2" style="18" bestFit="1" customWidth="1"/>
    <col min="14097" max="14097" width="8.140625" style="18" customWidth="1"/>
    <col min="14098" max="14098" width="5" style="18" bestFit="1" customWidth="1"/>
    <col min="14099" max="14099" width="6.85546875" style="18" customWidth="1"/>
    <col min="14100" max="14101" width="9.140625" style="18"/>
    <col min="14102" max="14102" width="6" style="18" bestFit="1" customWidth="1"/>
    <col min="14103" max="14336" width="9.140625" style="18"/>
    <col min="14337" max="14337" width="9" style="18" bestFit="1" customWidth="1"/>
    <col min="14338" max="14338" width="9.140625" style="18" customWidth="1"/>
    <col min="14339" max="14339" width="17.5703125" style="18" bestFit="1" customWidth="1"/>
    <col min="14340" max="14340" width="10.28515625" style="18" bestFit="1" customWidth="1"/>
    <col min="14341" max="14341" width="11.28515625" style="18" bestFit="1" customWidth="1"/>
    <col min="14342" max="14342" width="7.42578125" style="18" bestFit="1" customWidth="1"/>
    <col min="14343" max="14343" width="3.140625" style="18" bestFit="1" customWidth="1"/>
    <col min="14344" max="14344" width="5.140625" style="18" bestFit="1" customWidth="1"/>
    <col min="14345" max="14345" width="7" style="18" bestFit="1" customWidth="1"/>
    <col min="14346" max="14346" width="3.140625" style="18" bestFit="1" customWidth="1"/>
    <col min="14347" max="14347" width="5.140625" style="18" bestFit="1" customWidth="1"/>
    <col min="14348" max="14348" width="8" style="18" customWidth="1"/>
    <col min="14349" max="14349" width="11.42578125" style="18" customWidth="1"/>
    <col min="14350" max="14350" width="10.85546875" style="18" customWidth="1"/>
    <col min="14351" max="14351" width="9.140625" style="18"/>
    <col min="14352" max="14352" width="2" style="18" bestFit="1" customWidth="1"/>
    <col min="14353" max="14353" width="8.140625" style="18" customWidth="1"/>
    <col min="14354" max="14354" width="5" style="18" bestFit="1" customWidth="1"/>
    <col min="14355" max="14355" width="6.85546875" style="18" customWidth="1"/>
    <col min="14356" max="14357" width="9.140625" style="18"/>
    <col min="14358" max="14358" width="6" style="18" bestFit="1" customWidth="1"/>
    <col min="14359" max="14592" width="9.140625" style="18"/>
    <col min="14593" max="14593" width="9" style="18" bestFit="1" customWidth="1"/>
    <col min="14594" max="14594" width="9.140625" style="18" customWidth="1"/>
    <col min="14595" max="14595" width="17.5703125" style="18" bestFit="1" customWidth="1"/>
    <col min="14596" max="14596" width="10.28515625" style="18" bestFit="1" customWidth="1"/>
    <col min="14597" max="14597" width="11.28515625" style="18" bestFit="1" customWidth="1"/>
    <col min="14598" max="14598" width="7.42578125" style="18" bestFit="1" customWidth="1"/>
    <col min="14599" max="14599" width="3.140625" style="18" bestFit="1" customWidth="1"/>
    <col min="14600" max="14600" width="5.140625" style="18" bestFit="1" customWidth="1"/>
    <col min="14601" max="14601" width="7" style="18" bestFit="1" customWidth="1"/>
    <col min="14602" max="14602" width="3.140625" style="18" bestFit="1" customWidth="1"/>
    <col min="14603" max="14603" width="5.140625" style="18" bestFit="1" customWidth="1"/>
    <col min="14604" max="14604" width="8" style="18" customWidth="1"/>
    <col min="14605" max="14605" width="11.42578125" style="18" customWidth="1"/>
    <col min="14606" max="14606" width="10.85546875" style="18" customWidth="1"/>
    <col min="14607" max="14607" width="9.140625" style="18"/>
    <col min="14608" max="14608" width="2" style="18" bestFit="1" customWidth="1"/>
    <col min="14609" max="14609" width="8.140625" style="18" customWidth="1"/>
    <col min="14610" max="14610" width="5" style="18" bestFit="1" customWidth="1"/>
    <col min="14611" max="14611" width="6.85546875" style="18" customWidth="1"/>
    <col min="14612" max="14613" width="9.140625" style="18"/>
    <col min="14614" max="14614" width="6" style="18" bestFit="1" customWidth="1"/>
    <col min="14615" max="14848" width="9.140625" style="18"/>
    <col min="14849" max="14849" width="9" style="18" bestFit="1" customWidth="1"/>
    <col min="14850" max="14850" width="9.140625" style="18" customWidth="1"/>
    <col min="14851" max="14851" width="17.5703125" style="18" bestFit="1" customWidth="1"/>
    <col min="14852" max="14852" width="10.28515625" style="18" bestFit="1" customWidth="1"/>
    <col min="14853" max="14853" width="11.28515625" style="18" bestFit="1" customWidth="1"/>
    <col min="14854" max="14854" width="7.42578125" style="18" bestFit="1" customWidth="1"/>
    <col min="14855" max="14855" width="3.140625" style="18" bestFit="1" customWidth="1"/>
    <col min="14856" max="14856" width="5.140625" style="18" bestFit="1" customWidth="1"/>
    <col min="14857" max="14857" width="7" style="18" bestFit="1" customWidth="1"/>
    <col min="14858" max="14858" width="3.140625" style="18" bestFit="1" customWidth="1"/>
    <col min="14859" max="14859" width="5.140625" style="18" bestFit="1" customWidth="1"/>
    <col min="14860" max="14860" width="8" style="18" customWidth="1"/>
    <col min="14861" max="14861" width="11.42578125" style="18" customWidth="1"/>
    <col min="14862" max="14862" width="10.85546875" style="18" customWidth="1"/>
    <col min="14863" max="14863" width="9.140625" style="18"/>
    <col min="14864" max="14864" width="2" style="18" bestFit="1" customWidth="1"/>
    <col min="14865" max="14865" width="8.140625" style="18" customWidth="1"/>
    <col min="14866" max="14866" width="5" style="18" bestFit="1" customWidth="1"/>
    <col min="14867" max="14867" width="6.85546875" style="18" customWidth="1"/>
    <col min="14868" max="14869" width="9.140625" style="18"/>
    <col min="14870" max="14870" width="6" style="18" bestFit="1" customWidth="1"/>
    <col min="14871" max="15104" width="9.140625" style="18"/>
    <col min="15105" max="15105" width="9" style="18" bestFit="1" customWidth="1"/>
    <col min="15106" max="15106" width="9.140625" style="18" customWidth="1"/>
    <col min="15107" max="15107" width="17.5703125" style="18" bestFit="1" customWidth="1"/>
    <col min="15108" max="15108" width="10.28515625" style="18" bestFit="1" customWidth="1"/>
    <col min="15109" max="15109" width="11.28515625" style="18" bestFit="1" customWidth="1"/>
    <col min="15110" max="15110" width="7.42578125" style="18" bestFit="1" customWidth="1"/>
    <col min="15111" max="15111" width="3.140625" style="18" bestFit="1" customWidth="1"/>
    <col min="15112" max="15112" width="5.140625" style="18" bestFit="1" customWidth="1"/>
    <col min="15113" max="15113" width="7" style="18" bestFit="1" customWidth="1"/>
    <col min="15114" max="15114" width="3.140625" style="18" bestFit="1" customWidth="1"/>
    <col min="15115" max="15115" width="5.140625" style="18" bestFit="1" customWidth="1"/>
    <col min="15116" max="15116" width="8" style="18" customWidth="1"/>
    <col min="15117" max="15117" width="11.42578125" style="18" customWidth="1"/>
    <col min="15118" max="15118" width="10.85546875" style="18" customWidth="1"/>
    <col min="15119" max="15119" width="9.140625" style="18"/>
    <col min="15120" max="15120" width="2" style="18" bestFit="1" customWidth="1"/>
    <col min="15121" max="15121" width="8.140625" style="18" customWidth="1"/>
    <col min="15122" max="15122" width="5" style="18" bestFit="1" customWidth="1"/>
    <col min="15123" max="15123" width="6.85546875" style="18" customWidth="1"/>
    <col min="15124" max="15125" width="9.140625" style="18"/>
    <col min="15126" max="15126" width="6" style="18" bestFit="1" customWidth="1"/>
    <col min="15127" max="15360" width="9.140625" style="18"/>
    <col min="15361" max="15361" width="9" style="18" bestFit="1" customWidth="1"/>
    <col min="15362" max="15362" width="9.140625" style="18" customWidth="1"/>
    <col min="15363" max="15363" width="17.5703125" style="18" bestFit="1" customWidth="1"/>
    <col min="15364" max="15364" width="10.28515625" style="18" bestFit="1" customWidth="1"/>
    <col min="15365" max="15365" width="11.28515625" style="18" bestFit="1" customWidth="1"/>
    <col min="15366" max="15366" width="7.42578125" style="18" bestFit="1" customWidth="1"/>
    <col min="15367" max="15367" width="3.140625" style="18" bestFit="1" customWidth="1"/>
    <col min="15368" max="15368" width="5.140625" style="18" bestFit="1" customWidth="1"/>
    <col min="15369" max="15369" width="7" style="18" bestFit="1" customWidth="1"/>
    <col min="15370" max="15370" width="3.140625" style="18" bestFit="1" customWidth="1"/>
    <col min="15371" max="15371" width="5.140625" style="18" bestFit="1" customWidth="1"/>
    <col min="15372" max="15372" width="8" style="18" customWidth="1"/>
    <col min="15373" max="15373" width="11.42578125" style="18" customWidth="1"/>
    <col min="15374" max="15374" width="10.85546875" style="18" customWidth="1"/>
    <col min="15375" max="15375" width="9.140625" style="18"/>
    <col min="15376" max="15376" width="2" style="18" bestFit="1" customWidth="1"/>
    <col min="15377" max="15377" width="8.140625" style="18" customWidth="1"/>
    <col min="15378" max="15378" width="5" style="18" bestFit="1" customWidth="1"/>
    <col min="15379" max="15379" width="6.85546875" style="18" customWidth="1"/>
    <col min="15380" max="15381" width="9.140625" style="18"/>
    <col min="15382" max="15382" width="6" style="18" bestFit="1" customWidth="1"/>
    <col min="15383" max="15616" width="9.140625" style="18"/>
    <col min="15617" max="15617" width="9" style="18" bestFit="1" customWidth="1"/>
    <col min="15618" max="15618" width="9.140625" style="18" customWidth="1"/>
    <col min="15619" max="15619" width="17.5703125" style="18" bestFit="1" customWidth="1"/>
    <col min="15620" max="15620" width="10.28515625" style="18" bestFit="1" customWidth="1"/>
    <col min="15621" max="15621" width="11.28515625" style="18" bestFit="1" customWidth="1"/>
    <col min="15622" max="15622" width="7.42578125" style="18" bestFit="1" customWidth="1"/>
    <col min="15623" max="15623" width="3.140625" style="18" bestFit="1" customWidth="1"/>
    <col min="15624" max="15624" width="5.140625" style="18" bestFit="1" customWidth="1"/>
    <col min="15625" max="15625" width="7" style="18" bestFit="1" customWidth="1"/>
    <col min="15626" max="15626" width="3.140625" style="18" bestFit="1" customWidth="1"/>
    <col min="15627" max="15627" width="5.140625" style="18" bestFit="1" customWidth="1"/>
    <col min="15628" max="15628" width="8" style="18" customWidth="1"/>
    <col min="15629" max="15629" width="11.42578125" style="18" customWidth="1"/>
    <col min="15630" max="15630" width="10.85546875" style="18" customWidth="1"/>
    <col min="15631" max="15631" width="9.140625" style="18"/>
    <col min="15632" max="15632" width="2" style="18" bestFit="1" customWidth="1"/>
    <col min="15633" max="15633" width="8.140625" style="18" customWidth="1"/>
    <col min="15634" max="15634" width="5" style="18" bestFit="1" customWidth="1"/>
    <col min="15635" max="15635" width="6.85546875" style="18" customWidth="1"/>
    <col min="15636" max="15637" width="9.140625" style="18"/>
    <col min="15638" max="15638" width="6" style="18" bestFit="1" customWidth="1"/>
    <col min="15639" max="15872" width="9.140625" style="18"/>
    <col min="15873" max="15873" width="9" style="18" bestFit="1" customWidth="1"/>
    <col min="15874" max="15874" width="9.140625" style="18" customWidth="1"/>
    <col min="15875" max="15875" width="17.5703125" style="18" bestFit="1" customWidth="1"/>
    <col min="15876" max="15876" width="10.28515625" style="18" bestFit="1" customWidth="1"/>
    <col min="15877" max="15877" width="11.28515625" style="18" bestFit="1" customWidth="1"/>
    <col min="15878" max="15878" width="7.42578125" style="18" bestFit="1" customWidth="1"/>
    <col min="15879" max="15879" width="3.140625" style="18" bestFit="1" customWidth="1"/>
    <col min="15880" max="15880" width="5.140625" style="18" bestFit="1" customWidth="1"/>
    <col min="15881" max="15881" width="7" style="18" bestFit="1" customWidth="1"/>
    <col min="15882" max="15882" width="3.140625" style="18" bestFit="1" customWidth="1"/>
    <col min="15883" max="15883" width="5.140625" style="18" bestFit="1" customWidth="1"/>
    <col min="15884" max="15884" width="8" style="18" customWidth="1"/>
    <col min="15885" max="15885" width="11.42578125" style="18" customWidth="1"/>
    <col min="15886" max="15886" width="10.85546875" style="18" customWidth="1"/>
    <col min="15887" max="15887" width="9.140625" style="18"/>
    <col min="15888" max="15888" width="2" style="18" bestFit="1" customWidth="1"/>
    <col min="15889" max="15889" width="8.140625" style="18" customWidth="1"/>
    <col min="15890" max="15890" width="5" style="18" bestFit="1" customWidth="1"/>
    <col min="15891" max="15891" width="6.85546875" style="18" customWidth="1"/>
    <col min="15892" max="15893" width="9.140625" style="18"/>
    <col min="15894" max="15894" width="6" style="18" bestFit="1" customWidth="1"/>
    <col min="15895" max="16128" width="9.140625" style="18"/>
    <col min="16129" max="16129" width="9" style="18" bestFit="1" customWidth="1"/>
    <col min="16130" max="16130" width="9.140625" style="18" customWidth="1"/>
    <col min="16131" max="16131" width="17.5703125" style="18" bestFit="1" customWidth="1"/>
    <col min="16132" max="16132" width="10.28515625" style="18" bestFit="1" customWidth="1"/>
    <col min="16133" max="16133" width="11.28515625" style="18" bestFit="1" customWidth="1"/>
    <col min="16134" max="16134" width="7.42578125" style="18" bestFit="1" customWidth="1"/>
    <col min="16135" max="16135" width="3.140625" style="18" bestFit="1" customWidth="1"/>
    <col min="16136" max="16136" width="5.140625" style="18" bestFit="1" customWidth="1"/>
    <col min="16137" max="16137" width="7" style="18" bestFit="1" customWidth="1"/>
    <col min="16138" max="16138" width="3.140625" style="18" bestFit="1" customWidth="1"/>
    <col min="16139" max="16139" width="5.140625" style="18" bestFit="1" customWidth="1"/>
    <col min="16140" max="16140" width="8" style="18" customWidth="1"/>
    <col min="16141" max="16141" width="11.42578125" style="18" customWidth="1"/>
    <col min="16142" max="16142" width="10.85546875" style="18" customWidth="1"/>
    <col min="16143" max="16143" width="9.140625" style="18"/>
    <col min="16144" max="16144" width="2" style="18" bestFit="1" customWidth="1"/>
    <col min="16145" max="16145" width="8.140625" style="18" customWidth="1"/>
    <col min="16146" max="16146" width="5" style="18" bestFit="1" customWidth="1"/>
    <col min="16147" max="16147" width="6.85546875" style="18" customWidth="1"/>
    <col min="16148" max="16149" width="9.140625" style="18"/>
    <col min="16150" max="16150" width="6" style="18" bestFit="1" customWidth="1"/>
    <col min="16151" max="16384" width="9.140625" style="18"/>
  </cols>
  <sheetData>
    <row r="1" spans="1:14" ht="27" customHeight="1" x14ac:dyDescent="0.25">
      <c r="A1" s="199" t="s">
        <v>878</v>
      </c>
      <c r="B1" s="199"/>
      <c r="C1" s="199"/>
      <c r="D1" s="199"/>
      <c r="E1" s="199"/>
      <c r="F1" s="199"/>
      <c r="G1" s="199"/>
      <c r="H1" s="199"/>
      <c r="I1" s="199"/>
      <c r="J1" s="199"/>
      <c r="K1" s="199"/>
      <c r="L1" s="199"/>
      <c r="M1" s="199"/>
      <c r="N1" s="199"/>
    </row>
    <row r="2" spans="1:14" ht="27" customHeight="1" x14ac:dyDescent="0.25">
      <c r="A2" s="200"/>
      <c r="B2" s="200"/>
      <c r="C2" s="200"/>
      <c r="D2" s="200"/>
      <c r="E2" s="200"/>
      <c r="F2" s="200" t="s">
        <v>257</v>
      </c>
      <c r="G2" s="200"/>
      <c r="H2" s="200"/>
      <c r="I2" s="200" t="s">
        <v>258</v>
      </c>
      <c r="J2" s="200"/>
      <c r="K2" s="200"/>
      <c r="L2" s="29" t="s">
        <v>259</v>
      </c>
      <c r="M2" s="29" t="s">
        <v>260</v>
      </c>
      <c r="N2" s="29" t="s">
        <v>261</v>
      </c>
    </row>
    <row r="3" spans="1:14" ht="27" customHeight="1" x14ac:dyDescent="0.25">
      <c r="A3" s="200" t="s">
        <v>262</v>
      </c>
      <c r="B3" s="29" t="s">
        <v>263</v>
      </c>
      <c r="C3" s="29" t="s">
        <v>264</v>
      </c>
      <c r="D3" s="29" t="s">
        <v>265</v>
      </c>
      <c r="E3" s="29" t="s">
        <v>265</v>
      </c>
      <c r="F3" s="29" t="s">
        <v>266</v>
      </c>
      <c r="G3" s="29" t="s">
        <v>267</v>
      </c>
      <c r="H3" s="29" t="s">
        <v>268</v>
      </c>
      <c r="I3" s="29" t="s">
        <v>266</v>
      </c>
      <c r="J3" s="29" t="s">
        <v>267</v>
      </c>
      <c r="K3" s="29" t="s">
        <v>268</v>
      </c>
      <c r="L3" s="29">
        <v>2018</v>
      </c>
      <c r="M3" s="29"/>
      <c r="N3" s="29"/>
    </row>
    <row r="4" spans="1:14" ht="27" customHeight="1" x14ac:dyDescent="0.25">
      <c r="A4" s="200"/>
      <c r="B4" s="201">
        <v>0.4</v>
      </c>
      <c r="C4" s="29" t="s">
        <v>269</v>
      </c>
      <c r="D4" s="29">
        <v>40</v>
      </c>
      <c r="E4" s="29">
        <v>40</v>
      </c>
      <c r="F4" s="20"/>
      <c r="G4" s="20"/>
      <c r="H4" s="20">
        <f>F4-G4/4</f>
        <v>0</v>
      </c>
      <c r="I4" s="20"/>
      <c r="J4" s="20"/>
      <c r="K4" s="20">
        <f>I4-J4/4</f>
        <v>0</v>
      </c>
      <c r="L4" s="29">
        <v>2019</v>
      </c>
      <c r="M4" s="29"/>
      <c r="N4" s="29"/>
    </row>
    <row r="5" spans="1:14" ht="27" customHeight="1" x14ac:dyDescent="0.25">
      <c r="A5" s="200"/>
      <c r="B5" s="201"/>
      <c r="C5" s="200" t="s">
        <v>433</v>
      </c>
      <c r="D5" s="29">
        <v>30</v>
      </c>
      <c r="E5" s="29">
        <v>30</v>
      </c>
      <c r="F5" s="29"/>
      <c r="G5" s="20"/>
      <c r="H5" s="20">
        <f t="shared" ref="H5:H13" si="0">F5-G5/4</f>
        <v>0</v>
      </c>
      <c r="I5" s="29"/>
      <c r="J5" s="29"/>
      <c r="K5" s="20">
        <f t="shared" ref="K5:K13" si="1">I5-J5/4</f>
        <v>0</v>
      </c>
      <c r="L5" s="29">
        <v>2020</v>
      </c>
      <c r="M5" s="29"/>
      <c r="N5" s="29"/>
    </row>
    <row r="6" spans="1:14" ht="27" customHeight="1" x14ac:dyDescent="0.25">
      <c r="A6" s="200"/>
      <c r="B6" s="201"/>
      <c r="C6" s="200"/>
      <c r="D6" s="29">
        <v>10</v>
      </c>
      <c r="E6" s="29">
        <v>10</v>
      </c>
      <c r="F6" s="29"/>
      <c r="G6" s="20"/>
      <c r="H6" s="20">
        <f t="shared" si="0"/>
        <v>0</v>
      </c>
      <c r="I6" s="29"/>
      <c r="J6" s="29"/>
      <c r="K6" s="20">
        <f t="shared" si="1"/>
        <v>0</v>
      </c>
      <c r="L6" s="29">
        <v>2021</v>
      </c>
      <c r="M6" s="29"/>
      <c r="N6" s="29"/>
    </row>
    <row r="7" spans="1:14" ht="27" customHeight="1" x14ac:dyDescent="0.25">
      <c r="A7" s="200"/>
      <c r="B7" s="201"/>
      <c r="C7" s="29" t="s">
        <v>270</v>
      </c>
      <c r="D7" s="29">
        <v>7</v>
      </c>
      <c r="E7" s="200">
        <v>20</v>
      </c>
      <c r="F7" s="29"/>
      <c r="G7" s="20"/>
      <c r="H7" s="20">
        <f t="shared" si="0"/>
        <v>0</v>
      </c>
      <c r="I7" s="29"/>
      <c r="J7" s="29"/>
      <c r="K7" s="20">
        <f t="shared" si="1"/>
        <v>0</v>
      </c>
      <c r="L7" s="181" t="s">
        <v>831</v>
      </c>
      <c r="M7" s="182"/>
      <c r="N7" s="183"/>
    </row>
    <row r="8" spans="1:14" ht="27" customHeight="1" x14ac:dyDescent="0.25">
      <c r="A8" s="200"/>
      <c r="B8" s="201"/>
      <c r="C8" s="29" t="s">
        <v>271</v>
      </c>
      <c r="D8" s="29">
        <v>7</v>
      </c>
      <c r="E8" s="200"/>
      <c r="F8" s="29"/>
      <c r="G8" s="20"/>
      <c r="H8" s="20">
        <f t="shared" si="0"/>
        <v>0</v>
      </c>
      <c r="I8" s="29"/>
      <c r="J8" s="29"/>
      <c r="K8" s="20">
        <f t="shared" si="1"/>
        <v>0</v>
      </c>
      <c r="L8" s="184"/>
      <c r="M8" s="185"/>
      <c r="N8" s="186"/>
    </row>
    <row r="9" spans="1:14" ht="27" customHeight="1" x14ac:dyDescent="0.25">
      <c r="A9" s="200"/>
      <c r="B9" s="201"/>
      <c r="C9" s="29" t="s">
        <v>272</v>
      </c>
      <c r="D9" s="29">
        <v>6</v>
      </c>
      <c r="E9" s="200"/>
      <c r="F9" s="29"/>
      <c r="G9" s="20"/>
      <c r="H9" s="20">
        <f t="shared" si="0"/>
        <v>0</v>
      </c>
      <c r="I9" s="29"/>
      <c r="J9" s="29"/>
      <c r="K9" s="20">
        <f t="shared" si="1"/>
        <v>0</v>
      </c>
      <c r="L9" s="184"/>
      <c r="M9" s="185"/>
      <c r="N9" s="186"/>
    </row>
    <row r="10" spans="1:14" ht="27" customHeight="1" x14ac:dyDescent="0.25">
      <c r="A10" s="200"/>
      <c r="B10" s="201"/>
      <c r="C10" s="29" t="s">
        <v>273</v>
      </c>
      <c r="D10" s="29">
        <v>5</v>
      </c>
      <c r="E10" s="200">
        <v>20</v>
      </c>
      <c r="F10" s="29"/>
      <c r="G10" s="20"/>
      <c r="H10" s="20">
        <f t="shared" si="0"/>
        <v>0</v>
      </c>
      <c r="I10" s="29"/>
      <c r="J10" s="29"/>
      <c r="K10" s="20">
        <f t="shared" si="1"/>
        <v>0</v>
      </c>
      <c r="L10" s="184"/>
      <c r="M10" s="185"/>
      <c r="N10" s="186"/>
    </row>
    <row r="11" spans="1:14" ht="27" customHeight="1" x14ac:dyDescent="0.25">
      <c r="A11" s="200"/>
      <c r="B11" s="201"/>
      <c r="C11" s="29" t="s">
        <v>274</v>
      </c>
      <c r="D11" s="29">
        <v>5</v>
      </c>
      <c r="E11" s="200"/>
      <c r="F11" s="29"/>
      <c r="G11" s="20"/>
      <c r="H11" s="20">
        <f t="shared" si="0"/>
        <v>0</v>
      </c>
      <c r="I11" s="29"/>
      <c r="J11" s="29"/>
      <c r="K11" s="20">
        <f t="shared" si="1"/>
        <v>0</v>
      </c>
      <c r="L11" s="184"/>
      <c r="M11" s="185"/>
      <c r="N11" s="186"/>
    </row>
    <row r="12" spans="1:14" ht="27" customHeight="1" x14ac:dyDescent="0.25">
      <c r="A12" s="200"/>
      <c r="B12" s="201"/>
      <c r="C12" s="29" t="s">
        <v>275</v>
      </c>
      <c r="D12" s="29">
        <v>5</v>
      </c>
      <c r="E12" s="200"/>
      <c r="F12" s="29"/>
      <c r="G12" s="20"/>
      <c r="H12" s="20">
        <f t="shared" si="0"/>
        <v>0</v>
      </c>
      <c r="I12" s="29"/>
      <c r="J12" s="29"/>
      <c r="K12" s="20">
        <f t="shared" si="1"/>
        <v>0</v>
      </c>
      <c r="L12" s="184"/>
      <c r="M12" s="185"/>
      <c r="N12" s="186"/>
    </row>
    <row r="13" spans="1:14" ht="27" customHeight="1" x14ac:dyDescent="0.25">
      <c r="A13" s="200"/>
      <c r="B13" s="201"/>
      <c r="C13" s="29" t="s">
        <v>276</v>
      </c>
      <c r="D13" s="29">
        <v>5</v>
      </c>
      <c r="E13" s="200"/>
      <c r="F13" s="29"/>
      <c r="G13" s="20"/>
      <c r="H13" s="20">
        <f t="shared" si="0"/>
        <v>0</v>
      </c>
      <c r="I13" s="29"/>
      <c r="J13" s="29"/>
      <c r="K13" s="20">
        <f t="shared" si="1"/>
        <v>0</v>
      </c>
      <c r="L13" s="184"/>
      <c r="M13" s="185"/>
      <c r="N13" s="186"/>
    </row>
    <row r="14" spans="1:14" ht="27" customHeight="1" x14ac:dyDescent="0.25">
      <c r="A14" s="200"/>
      <c r="B14" s="200" t="s">
        <v>277</v>
      </c>
      <c r="C14" s="200"/>
      <c r="D14" s="29">
        <f>SUM(D4:D13)</f>
        <v>120</v>
      </c>
      <c r="E14" s="29">
        <f>SUM(E4:E13)</f>
        <v>120</v>
      </c>
      <c r="F14" s="29">
        <f>SUM(F4:F13)</f>
        <v>0</v>
      </c>
      <c r="G14" s="29">
        <f t="shared" ref="G14:K14" si="2">SUM(G4:G13)</f>
        <v>0</v>
      </c>
      <c r="H14" s="29">
        <f t="shared" si="2"/>
        <v>0</v>
      </c>
      <c r="I14" s="29">
        <f t="shared" si="2"/>
        <v>0</v>
      </c>
      <c r="J14" s="29">
        <f t="shared" si="2"/>
        <v>0</v>
      </c>
      <c r="K14" s="29">
        <f t="shared" si="2"/>
        <v>0</v>
      </c>
      <c r="L14" s="187"/>
      <c r="M14" s="188"/>
      <c r="N14" s="189"/>
    </row>
    <row r="15" spans="1:14" ht="27" customHeight="1" x14ac:dyDescent="0.25">
      <c r="A15" s="200"/>
      <c r="B15" s="200"/>
      <c r="C15" s="200"/>
      <c r="D15" s="200"/>
      <c r="E15" s="200"/>
      <c r="F15" s="202" t="s">
        <v>257</v>
      </c>
      <c r="G15" s="202"/>
      <c r="H15" s="202"/>
      <c r="I15" s="202" t="s">
        <v>258</v>
      </c>
      <c r="J15" s="202"/>
      <c r="K15" s="202"/>
      <c r="L15" s="200"/>
      <c r="M15" s="200"/>
      <c r="N15" s="200"/>
    </row>
    <row r="16" spans="1:14" ht="27" customHeight="1" x14ac:dyDescent="0.25">
      <c r="A16" s="200" t="s">
        <v>278</v>
      </c>
      <c r="B16" s="29" t="s">
        <v>263</v>
      </c>
      <c r="C16" s="29" t="s">
        <v>279</v>
      </c>
      <c r="D16" s="200" t="s">
        <v>280</v>
      </c>
      <c r="E16" s="200"/>
      <c r="F16" s="29" t="s">
        <v>266</v>
      </c>
      <c r="G16" s="29" t="s">
        <v>267</v>
      </c>
      <c r="H16" s="29" t="s">
        <v>268</v>
      </c>
      <c r="I16" s="29" t="s">
        <v>266</v>
      </c>
      <c r="J16" s="29" t="s">
        <v>267</v>
      </c>
      <c r="K16" s="29" t="s">
        <v>268</v>
      </c>
      <c r="L16" s="181" t="s">
        <v>831</v>
      </c>
      <c r="M16" s="182"/>
      <c r="N16" s="183"/>
    </row>
    <row r="17" spans="1:14" ht="27" customHeight="1" x14ac:dyDescent="0.25">
      <c r="A17" s="200"/>
      <c r="B17" s="203">
        <v>0.6</v>
      </c>
      <c r="C17" s="29" t="s">
        <v>281</v>
      </c>
      <c r="D17" s="29">
        <v>30</v>
      </c>
      <c r="E17" s="200">
        <v>40</v>
      </c>
      <c r="F17" s="29"/>
      <c r="G17" s="29"/>
      <c r="H17" s="20">
        <f>F17-G17/4</f>
        <v>0</v>
      </c>
      <c r="I17" s="29"/>
      <c r="J17" s="29"/>
      <c r="K17" s="20">
        <f>I17-J17/4</f>
        <v>0</v>
      </c>
      <c r="L17" s="184"/>
      <c r="M17" s="185"/>
      <c r="N17" s="186"/>
    </row>
    <row r="18" spans="1:14" ht="27" customHeight="1" x14ac:dyDescent="0.25">
      <c r="A18" s="200"/>
      <c r="B18" s="203"/>
      <c r="C18" s="29" t="s">
        <v>282</v>
      </c>
      <c r="D18" s="29">
        <v>10</v>
      </c>
      <c r="E18" s="200"/>
      <c r="F18" s="29"/>
      <c r="G18" s="29"/>
      <c r="H18" s="20">
        <f>F18-G18/4</f>
        <v>0</v>
      </c>
      <c r="I18" s="29"/>
      <c r="J18" s="29"/>
      <c r="K18" s="20">
        <f>I18-J18/4</f>
        <v>0</v>
      </c>
      <c r="L18" s="184"/>
      <c r="M18" s="185"/>
      <c r="N18" s="186"/>
    </row>
    <row r="19" spans="1:14" ht="27" customHeight="1" x14ac:dyDescent="0.25">
      <c r="A19" s="200"/>
      <c r="B19" s="203"/>
      <c r="C19" s="29" t="s">
        <v>283</v>
      </c>
      <c r="D19" s="29">
        <v>14</v>
      </c>
      <c r="E19" s="200">
        <v>40</v>
      </c>
      <c r="F19" s="29"/>
      <c r="G19" s="29"/>
      <c r="H19" s="20">
        <f>F19-G19/4</f>
        <v>0</v>
      </c>
      <c r="I19" s="29"/>
      <c r="J19" s="29"/>
      <c r="K19" s="20">
        <f>I19-J19/4</f>
        <v>0</v>
      </c>
      <c r="L19" s="184"/>
      <c r="M19" s="185"/>
      <c r="N19" s="186"/>
    </row>
    <row r="20" spans="1:14" ht="27" customHeight="1" x14ac:dyDescent="0.25">
      <c r="A20" s="200"/>
      <c r="B20" s="203"/>
      <c r="C20" s="29" t="s">
        <v>284</v>
      </c>
      <c r="D20" s="29">
        <v>13</v>
      </c>
      <c r="E20" s="200"/>
      <c r="F20" s="29"/>
      <c r="G20" s="29"/>
      <c r="H20" s="20">
        <f>F20-G20/4</f>
        <v>0</v>
      </c>
      <c r="I20" s="29"/>
      <c r="J20" s="29"/>
      <c r="K20" s="20">
        <f>I20-J20/4</f>
        <v>0</v>
      </c>
      <c r="L20" s="184"/>
      <c r="M20" s="185"/>
      <c r="N20" s="186"/>
    </row>
    <row r="21" spans="1:14" ht="27" customHeight="1" x14ac:dyDescent="0.25">
      <c r="A21" s="200"/>
      <c r="B21" s="203"/>
      <c r="C21" s="29" t="s">
        <v>285</v>
      </c>
      <c r="D21" s="29">
        <v>13</v>
      </c>
      <c r="E21" s="200"/>
      <c r="F21" s="29"/>
      <c r="G21" s="29"/>
      <c r="H21" s="20">
        <f>F21-G21/4</f>
        <v>0</v>
      </c>
      <c r="I21" s="29"/>
      <c r="J21" s="29"/>
      <c r="K21" s="20">
        <f>I21-J21/4</f>
        <v>0</v>
      </c>
      <c r="L21" s="184"/>
      <c r="M21" s="185"/>
      <c r="N21" s="186"/>
    </row>
    <row r="22" spans="1:14" ht="27" customHeight="1" x14ac:dyDescent="0.25">
      <c r="A22" s="200" t="s">
        <v>286</v>
      </c>
      <c r="B22" s="200"/>
      <c r="C22" s="200"/>
      <c r="D22" s="29">
        <f>SUM(D17:D21)</f>
        <v>80</v>
      </c>
      <c r="E22" s="29">
        <f>SUM(E17:E21)</f>
        <v>80</v>
      </c>
      <c r="F22" s="29">
        <f t="shared" ref="F22:K22" si="3">SUM(F17:F21)</f>
        <v>0</v>
      </c>
      <c r="G22" s="29">
        <f t="shared" si="3"/>
        <v>0</v>
      </c>
      <c r="H22" s="29">
        <f t="shared" si="3"/>
        <v>0</v>
      </c>
      <c r="I22" s="29">
        <f t="shared" si="3"/>
        <v>0</v>
      </c>
      <c r="J22" s="29">
        <f t="shared" si="3"/>
        <v>0</v>
      </c>
      <c r="K22" s="29">
        <f t="shared" si="3"/>
        <v>0</v>
      </c>
      <c r="L22" s="187"/>
      <c r="M22" s="188"/>
      <c r="N22" s="189"/>
    </row>
    <row r="23" spans="1:14" ht="27" customHeight="1" x14ac:dyDescent="0.25">
      <c r="A23" s="200"/>
      <c r="B23" s="200"/>
      <c r="C23" s="200"/>
      <c r="D23" s="200"/>
      <c r="E23" s="29" t="s">
        <v>287</v>
      </c>
      <c r="F23" s="200">
        <f>F27</f>
        <v>60</v>
      </c>
      <c r="G23" s="200"/>
      <c r="H23" s="200"/>
      <c r="I23" s="200"/>
      <c r="J23" s="200"/>
      <c r="K23" s="200"/>
      <c r="L23" s="200"/>
      <c r="M23" s="200"/>
      <c r="N23" s="200"/>
    </row>
    <row r="25" spans="1:14" ht="27" customHeight="1" x14ac:dyDescent="0.25">
      <c r="A25" s="200" t="s">
        <v>288</v>
      </c>
      <c r="B25" s="200"/>
      <c r="C25" s="200"/>
      <c r="D25" s="200"/>
      <c r="E25" s="200"/>
      <c r="F25" s="200"/>
      <c r="G25" s="21"/>
      <c r="H25" s="21"/>
      <c r="I25" s="21"/>
      <c r="J25" s="21"/>
      <c r="K25" s="21"/>
      <c r="L25" s="21"/>
    </row>
    <row r="26" spans="1:14" ht="27" customHeight="1" x14ac:dyDescent="0.25">
      <c r="A26" s="29" t="s">
        <v>287</v>
      </c>
      <c r="B26" s="29" t="s">
        <v>289</v>
      </c>
      <c r="C26" s="29"/>
      <c r="D26" s="29" t="s">
        <v>289</v>
      </c>
      <c r="E26" s="29"/>
      <c r="F26" s="29" t="s">
        <v>290</v>
      </c>
      <c r="G26" s="21"/>
      <c r="H26" s="21"/>
      <c r="I26" s="21"/>
      <c r="J26" s="21"/>
      <c r="K26" s="21"/>
      <c r="L26" s="21"/>
    </row>
    <row r="27" spans="1:14" ht="27" customHeight="1" x14ac:dyDescent="0.25">
      <c r="A27" s="29">
        <v>100</v>
      </c>
      <c r="B27" s="29">
        <v>5</v>
      </c>
      <c r="C27" s="29">
        <f>A27*B27</f>
        <v>500</v>
      </c>
      <c r="D27" s="29">
        <v>0.12</v>
      </c>
      <c r="E27" s="29" t="s">
        <v>258</v>
      </c>
      <c r="F27" s="29">
        <f>C27*D27</f>
        <v>60</v>
      </c>
      <c r="G27" s="21"/>
      <c r="H27" s="21"/>
      <c r="I27" s="21"/>
      <c r="J27" s="21"/>
      <c r="K27" s="21"/>
      <c r="L27" s="21"/>
    </row>
    <row r="28" spans="1:14" ht="27" customHeight="1" x14ac:dyDescent="0.25">
      <c r="A28" s="29">
        <v>0</v>
      </c>
      <c r="B28" s="29">
        <v>5</v>
      </c>
      <c r="C28" s="29">
        <f>A28*B28</f>
        <v>0</v>
      </c>
      <c r="D28" s="29">
        <v>0.12</v>
      </c>
      <c r="E28" s="29" t="s">
        <v>257</v>
      </c>
      <c r="F28" s="29">
        <f>C28*D28</f>
        <v>0</v>
      </c>
      <c r="G28" s="21"/>
      <c r="H28" s="21"/>
      <c r="I28" s="21"/>
      <c r="J28" s="21"/>
      <c r="K28" s="21"/>
      <c r="L28" s="21"/>
    </row>
    <row r="29" spans="1:14" ht="27" customHeight="1" x14ac:dyDescent="0.25">
      <c r="A29" s="200" t="s">
        <v>291</v>
      </c>
      <c r="B29" s="200"/>
      <c r="C29" s="200"/>
      <c r="D29" s="200"/>
      <c r="E29" s="200"/>
      <c r="F29" s="29">
        <f>F27-F28</f>
        <v>60</v>
      </c>
    </row>
    <row r="36" spans="1:14" ht="27" customHeight="1" x14ac:dyDescent="0.25">
      <c r="A36" s="199" t="s">
        <v>879</v>
      </c>
      <c r="B36" s="199"/>
      <c r="C36" s="199"/>
      <c r="D36" s="199"/>
      <c r="E36" s="199"/>
      <c r="F36" s="199"/>
      <c r="G36" s="199"/>
      <c r="H36" s="199"/>
      <c r="I36" s="199"/>
      <c r="J36" s="199"/>
      <c r="K36" s="199"/>
      <c r="L36" s="199"/>
      <c r="M36" s="199"/>
      <c r="N36" s="199"/>
    </row>
    <row r="37" spans="1:14" ht="27" customHeight="1" x14ac:dyDescent="0.25">
      <c r="A37" s="200"/>
      <c r="B37" s="200"/>
      <c r="C37" s="200"/>
      <c r="D37" s="200"/>
      <c r="E37" s="200"/>
      <c r="F37" s="200" t="s">
        <v>257</v>
      </c>
      <c r="G37" s="200"/>
      <c r="H37" s="200"/>
      <c r="I37" s="200" t="s">
        <v>258</v>
      </c>
      <c r="J37" s="200"/>
      <c r="K37" s="200"/>
      <c r="L37" s="29" t="s">
        <v>259</v>
      </c>
      <c r="M37" s="29" t="s">
        <v>260</v>
      </c>
      <c r="N37" s="29" t="s">
        <v>261</v>
      </c>
    </row>
    <row r="38" spans="1:14" ht="27" customHeight="1" x14ac:dyDescent="0.25">
      <c r="A38" s="200" t="s">
        <v>262</v>
      </c>
      <c r="B38" s="29" t="s">
        <v>263</v>
      </c>
      <c r="C38" s="29" t="s">
        <v>264</v>
      </c>
      <c r="D38" s="29" t="s">
        <v>265</v>
      </c>
      <c r="E38" s="29" t="s">
        <v>265</v>
      </c>
      <c r="F38" s="29" t="s">
        <v>266</v>
      </c>
      <c r="G38" s="29" t="s">
        <v>267</v>
      </c>
      <c r="H38" s="29" t="s">
        <v>268</v>
      </c>
      <c r="I38" s="29" t="s">
        <v>266</v>
      </c>
      <c r="J38" s="29" t="s">
        <v>267</v>
      </c>
      <c r="K38" s="29" t="s">
        <v>268</v>
      </c>
      <c r="L38" s="29">
        <v>2018</v>
      </c>
      <c r="M38" s="29"/>
      <c r="N38" s="29"/>
    </row>
    <row r="39" spans="1:14" ht="27" customHeight="1" x14ac:dyDescent="0.25">
      <c r="A39" s="200"/>
      <c r="B39" s="201">
        <v>0.4</v>
      </c>
      <c r="C39" s="29" t="s">
        <v>269</v>
      </c>
      <c r="D39" s="29">
        <v>40</v>
      </c>
      <c r="E39" s="29">
        <v>40</v>
      </c>
      <c r="F39" s="20"/>
      <c r="G39" s="20"/>
      <c r="H39" s="20">
        <f>F39-G39/4</f>
        <v>0</v>
      </c>
      <c r="I39" s="20"/>
      <c r="J39" s="20"/>
      <c r="K39" s="20">
        <f>I39-J39/4</f>
        <v>0</v>
      </c>
      <c r="L39" s="29">
        <v>2019</v>
      </c>
      <c r="M39" s="29"/>
      <c r="N39" s="29"/>
    </row>
    <row r="40" spans="1:14" ht="27" customHeight="1" x14ac:dyDescent="0.25">
      <c r="A40" s="200"/>
      <c r="B40" s="201"/>
      <c r="C40" s="200" t="s">
        <v>434</v>
      </c>
      <c r="D40" s="29">
        <v>30</v>
      </c>
      <c r="E40" s="29">
        <v>30</v>
      </c>
      <c r="F40" s="29"/>
      <c r="G40" s="20"/>
      <c r="H40" s="20">
        <f t="shared" ref="H40:H48" si="4">F40-G40/4</f>
        <v>0</v>
      </c>
      <c r="I40" s="29"/>
      <c r="J40" s="29"/>
      <c r="K40" s="20">
        <f t="shared" ref="K40:K48" si="5">I40-J40/4</f>
        <v>0</v>
      </c>
      <c r="L40" s="29">
        <v>2020</v>
      </c>
      <c r="M40" s="29"/>
      <c r="N40" s="29"/>
    </row>
    <row r="41" spans="1:14" ht="27" customHeight="1" x14ac:dyDescent="0.25">
      <c r="A41" s="200"/>
      <c r="B41" s="201"/>
      <c r="C41" s="200"/>
      <c r="D41" s="29">
        <v>10</v>
      </c>
      <c r="E41" s="29">
        <v>10</v>
      </c>
      <c r="F41" s="29"/>
      <c r="G41" s="20"/>
      <c r="H41" s="20">
        <f t="shared" si="4"/>
        <v>0</v>
      </c>
      <c r="I41" s="29"/>
      <c r="J41" s="29"/>
      <c r="K41" s="20">
        <f t="shared" si="5"/>
        <v>0</v>
      </c>
      <c r="L41" s="29">
        <v>2021</v>
      </c>
      <c r="M41" s="29"/>
      <c r="N41" s="29"/>
    </row>
    <row r="42" spans="1:14" ht="27" customHeight="1" x14ac:dyDescent="0.25">
      <c r="A42" s="200"/>
      <c r="B42" s="201"/>
      <c r="C42" s="29" t="s">
        <v>270</v>
      </c>
      <c r="D42" s="29">
        <v>7</v>
      </c>
      <c r="E42" s="200">
        <v>20</v>
      </c>
      <c r="F42" s="29"/>
      <c r="G42" s="20"/>
      <c r="H42" s="20">
        <f t="shared" si="4"/>
        <v>0</v>
      </c>
      <c r="I42" s="29"/>
      <c r="J42" s="29"/>
      <c r="K42" s="20">
        <f t="shared" si="5"/>
        <v>0</v>
      </c>
      <c r="L42" s="190" t="s">
        <v>831</v>
      </c>
      <c r="M42" s="191"/>
      <c r="N42" s="192"/>
    </row>
    <row r="43" spans="1:14" ht="27" customHeight="1" x14ac:dyDescent="0.25">
      <c r="A43" s="200"/>
      <c r="B43" s="201"/>
      <c r="C43" s="29" t="s">
        <v>271</v>
      </c>
      <c r="D43" s="29">
        <v>7</v>
      </c>
      <c r="E43" s="200"/>
      <c r="F43" s="29"/>
      <c r="G43" s="20"/>
      <c r="H43" s="20">
        <f t="shared" si="4"/>
        <v>0</v>
      </c>
      <c r="I43" s="29"/>
      <c r="J43" s="29"/>
      <c r="K43" s="20">
        <f t="shared" si="5"/>
        <v>0</v>
      </c>
      <c r="L43" s="193"/>
      <c r="M43" s="194"/>
      <c r="N43" s="195"/>
    </row>
    <row r="44" spans="1:14" ht="27" customHeight="1" x14ac:dyDescent="0.25">
      <c r="A44" s="200"/>
      <c r="B44" s="201"/>
      <c r="C44" s="29" t="s">
        <v>272</v>
      </c>
      <c r="D44" s="29">
        <v>6</v>
      </c>
      <c r="E44" s="200"/>
      <c r="F44" s="29"/>
      <c r="G44" s="20"/>
      <c r="H44" s="20">
        <f t="shared" si="4"/>
        <v>0</v>
      </c>
      <c r="I44" s="29"/>
      <c r="J44" s="29"/>
      <c r="K44" s="20">
        <f t="shared" si="5"/>
        <v>0</v>
      </c>
      <c r="L44" s="193"/>
      <c r="M44" s="194"/>
      <c r="N44" s="195"/>
    </row>
    <row r="45" spans="1:14" ht="27" customHeight="1" x14ac:dyDescent="0.25">
      <c r="A45" s="200"/>
      <c r="B45" s="201"/>
      <c r="C45" s="29" t="s">
        <v>273</v>
      </c>
      <c r="D45" s="29">
        <v>5</v>
      </c>
      <c r="E45" s="200">
        <v>20</v>
      </c>
      <c r="F45" s="29"/>
      <c r="G45" s="20"/>
      <c r="H45" s="20">
        <f t="shared" si="4"/>
        <v>0</v>
      </c>
      <c r="I45" s="29"/>
      <c r="J45" s="29"/>
      <c r="K45" s="20">
        <f t="shared" si="5"/>
        <v>0</v>
      </c>
      <c r="L45" s="193"/>
      <c r="M45" s="194"/>
      <c r="N45" s="195"/>
    </row>
    <row r="46" spans="1:14" ht="27" customHeight="1" x14ac:dyDescent="0.25">
      <c r="A46" s="200"/>
      <c r="B46" s="201"/>
      <c r="C46" s="29" t="s">
        <v>274</v>
      </c>
      <c r="D46" s="29">
        <v>5</v>
      </c>
      <c r="E46" s="200"/>
      <c r="F46" s="29"/>
      <c r="G46" s="20"/>
      <c r="H46" s="20">
        <f t="shared" si="4"/>
        <v>0</v>
      </c>
      <c r="I46" s="29"/>
      <c r="J46" s="29"/>
      <c r="K46" s="20">
        <f t="shared" si="5"/>
        <v>0</v>
      </c>
      <c r="L46" s="193"/>
      <c r="M46" s="194"/>
      <c r="N46" s="195"/>
    </row>
    <row r="47" spans="1:14" ht="27" customHeight="1" x14ac:dyDescent="0.25">
      <c r="A47" s="200"/>
      <c r="B47" s="201"/>
      <c r="C47" s="29" t="s">
        <v>275</v>
      </c>
      <c r="D47" s="29">
        <v>5</v>
      </c>
      <c r="E47" s="200"/>
      <c r="F47" s="29"/>
      <c r="G47" s="20"/>
      <c r="H47" s="20">
        <f t="shared" si="4"/>
        <v>0</v>
      </c>
      <c r="I47" s="29"/>
      <c r="J47" s="29"/>
      <c r="K47" s="20">
        <f t="shared" si="5"/>
        <v>0</v>
      </c>
      <c r="L47" s="193"/>
      <c r="M47" s="194"/>
      <c r="N47" s="195"/>
    </row>
    <row r="48" spans="1:14" ht="27" customHeight="1" x14ac:dyDescent="0.25">
      <c r="A48" s="200"/>
      <c r="B48" s="201"/>
      <c r="C48" s="29" t="s">
        <v>276</v>
      </c>
      <c r="D48" s="29">
        <v>5</v>
      </c>
      <c r="E48" s="200"/>
      <c r="F48" s="29"/>
      <c r="G48" s="20"/>
      <c r="H48" s="20">
        <f t="shared" si="4"/>
        <v>0</v>
      </c>
      <c r="I48" s="29"/>
      <c r="J48" s="29"/>
      <c r="K48" s="20">
        <f t="shared" si="5"/>
        <v>0</v>
      </c>
      <c r="L48" s="193"/>
      <c r="M48" s="194"/>
      <c r="N48" s="195"/>
    </row>
    <row r="49" spans="1:14" ht="27" customHeight="1" x14ac:dyDescent="0.25">
      <c r="A49" s="200"/>
      <c r="B49" s="200" t="s">
        <v>277</v>
      </c>
      <c r="C49" s="200"/>
      <c r="D49" s="29">
        <f t="shared" ref="D49:K49" si="6">SUM(D39:D48)</f>
        <v>120</v>
      </c>
      <c r="E49" s="29">
        <f t="shared" si="6"/>
        <v>120</v>
      </c>
      <c r="F49" s="29">
        <f t="shared" si="6"/>
        <v>0</v>
      </c>
      <c r="G49" s="29">
        <f t="shared" si="6"/>
        <v>0</v>
      </c>
      <c r="H49" s="29">
        <f t="shared" si="6"/>
        <v>0</v>
      </c>
      <c r="I49" s="29">
        <f t="shared" si="6"/>
        <v>0</v>
      </c>
      <c r="J49" s="29">
        <f t="shared" si="6"/>
        <v>0</v>
      </c>
      <c r="K49" s="29">
        <f t="shared" si="6"/>
        <v>0</v>
      </c>
      <c r="L49" s="196"/>
      <c r="M49" s="197"/>
      <c r="N49" s="198"/>
    </row>
    <row r="50" spans="1:14" ht="27" customHeight="1" x14ac:dyDescent="0.25">
      <c r="A50" s="200"/>
      <c r="B50" s="200"/>
      <c r="C50" s="200"/>
      <c r="D50" s="200"/>
      <c r="E50" s="200"/>
      <c r="F50" s="202" t="s">
        <v>257</v>
      </c>
      <c r="G50" s="202"/>
      <c r="H50" s="202"/>
      <c r="I50" s="202" t="s">
        <v>258</v>
      </c>
      <c r="J50" s="202"/>
      <c r="K50" s="202"/>
      <c r="L50" s="200"/>
      <c r="M50" s="200"/>
      <c r="N50" s="200"/>
    </row>
    <row r="51" spans="1:14" ht="27" customHeight="1" x14ac:dyDescent="0.25">
      <c r="A51" s="200" t="s">
        <v>278</v>
      </c>
      <c r="B51" s="29" t="s">
        <v>263</v>
      </c>
      <c r="C51" s="29" t="s">
        <v>279</v>
      </c>
      <c r="D51" s="200" t="s">
        <v>280</v>
      </c>
      <c r="E51" s="200"/>
      <c r="F51" s="29" t="s">
        <v>266</v>
      </c>
      <c r="G51" s="29" t="s">
        <v>267</v>
      </c>
      <c r="H51" s="29" t="s">
        <v>268</v>
      </c>
      <c r="I51" s="29" t="s">
        <v>266</v>
      </c>
      <c r="J51" s="29" t="s">
        <v>267</v>
      </c>
      <c r="K51" s="29" t="s">
        <v>268</v>
      </c>
      <c r="L51" s="181" t="s">
        <v>831</v>
      </c>
      <c r="M51" s="182"/>
      <c r="N51" s="183"/>
    </row>
    <row r="52" spans="1:14" ht="27" customHeight="1" x14ac:dyDescent="0.25">
      <c r="A52" s="200"/>
      <c r="B52" s="203">
        <v>0.6</v>
      </c>
      <c r="C52" s="29" t="s">
        <v>281</v>
      </c>
      <c r="D52" s="29">
        <v>30</v>
      </c>
      <c r="E52" s="200">
        <v>40</v>
      </c>
      <c r="F52" s="29"/>
      <c r="G52" s="29"/>
      <c r="H52" s="20">
        <f>F52-G52/4</f>
        <v>0</v>
      </c>
      <c r="I52" s="29"/>
      <c r="J52" s="29"/>
      <c r="K52" s="20">
        <f>I52-J52/4</f>
        <v>0</v>
      </c>
      <c r="L52" s="184"/>
      <c r="M52" s="185"/>
      <c r="N52" s="186"/>
    </row>
    <row r="53" spans="1:14" ht="27" customHeight="1" x14ac:dyDescent="0.25">
      <c r="A53" s="200"/>
      <c r="B53" s="203"/>
      <c r="C53" s="29" t="s">
        <v>282</v>
      </c>
      <c r="D53" s="29">
        <v>10</v>
      </c>
      <c r="E53" s="200"/>
      <c r="F53" s="29"/>
      <c r="G53" s="29"/>
      <c r="H53" s="20">
        <f>F53-G53/4</f>
        <v>0</v>
      </c>
      <c r="I53" s="29"/>
      <c r="J53" s="29"/>
      <c r="K53" s="20">
        <f>I53-J53/4</f>
        <v>0</v>
      </c>
      <c r="L53" s="184"/>
      <c r="M53" s="185"/>
      <c r="N53" s="186"/>
    </row>
    <row r="54" spans="1:14" ht="27" customHeight="1" x14ac:dyDescent="0.25">
      <c r="A54" s="200"/>
      <c r="B54" s="203"/>
      <c r="C54" s="29" t="s">
        <v>296</v>
      </c>
      <c r="D54" s="29">
        <v>24</v>
      </c>
      <c r="E54" s="200">
        <v>40</v>
      </c>
      <c r="F54" s="29"/>
      <c r="G54" s="29"/>
      <c r="H54" s="20">
        <f>F54-G54/4</f>
        <v>0</v>
      </c>
      <c r="I54" s="29"/>
      <c r="J54" s="29"/>
      <c r="K54" s="20">
        <f>I54-J54/4</f>
        <v>0</v>
      </c>
      <c r="L54" s="184"/>
      <c r="M54" s="185"/>
      <c r="N54" s="186"/>
    </row>
    <row r="55" spans="1:14" ht="27" customHeight="1" x14ac:dyDescent="0.25">
      <c r="A55" s="200"/>
      <c r="B55" s="203"/>
      <c r="C55" s="29" t="s">
        <v>273</v>
      </c>
      <c r="D55" s="29">
        <v>10</v>
      </c>
      <c r="E55" s="200"/>
      <c r="F55" s="29"/>
      <c r="G55" s="29"/>
      <c r="H55" s="20">
        <f>F55-G55/4</f>
        <v>0</v>
      </c>
      <c r="I55" s="29"/>
      <c r="J55" s="29"/>
      <c r="K55" s="20">
        <f>I55-J55/4</f>
        <v>0</v>
      </c>
      <c r="L55" s="184"/>
      <c r="M55" s="185"/>
      <c r="N55" s="186"/>
    </row>
    <row r="56" spans="1:14" ht="27" customHeight="1" x14ac:dyDescent="0.25">
      <c r="A56" s="200"/>
      <c r="B56" s="203"/>
      <c r="C56" s="29" t="s">
        <v>297</v>
      </c>
      <c r="D56" s="29">
        <v>6</v>
      </c>
      <c r="E56" s="200"/>
      <c r="F56" s="29"/>
      <c r="G56" s="29"/>
      <c r="H56" s="20">
        <f>F56-G56/4</f>
        <v>0</v>
      </c>
      <c r="I56" s="29"/>
      <c r="J56" s="29"/>
      <c r="K56" s="20">
        <f>I56-J56/4</f>
        <v>0</v>
      </c>
      <c r="L56" s="184"/>
      <c r="M56" s="185"/>
      <c r="N56" s="186"/>
    </row>
    <row r="57" spans="1:14" ht="27" customHeight="1" x14ac:dyDescent="0.25">
      <c r="A57" s="200" t="s">
        <v>286</v>
      </c>
      <c r="B57" s="200"/>
      <c r="C57" s="200"/>
      <c r="D57" s="29">
        <v>80</v>
      </c>
      <c r="E57" s="29">
        <f t="shared" ref="E57:K57" si="7">SUM(E52:E56)</f>
        <v>80</v>
      </c>
      <c r="F57" s="29">
        <f t="shared" si="7"/>
        <v>0</v>
      </c>
      <c r="G57" s="29">
        <f t="shared" si="7"/>
        <v>0</v>
      </c>
      <c r="H57" s="29">
        <f t="shared" si="7"/>
        <v>0</v>
      </c>
      <c r="I57" s="29">
        <f t="shared" si="7"/>
        <v>0</v>
      </c>
      <c r="J57" s="29">
        <f t="shared" si="7"/>
        <v>0</v>
      </c>
      <c r="K57" s="29">
        <f t="shared" si="7"/>
        <v>0</v>
      </c>
      <c r="L57" s="187"/>
      <c r="M57" s="188"/>
      <c r="N57" s="189"/>
    </row>
    <row r="58" spans="1:14" ht="27" customHeight="1" x14ac:dyDescent="0.25">
      <c r="A58" s="200"/>
      <c r="B58" s="200"/>
      <c r="C58" s="200"/>
      <c r="D58" s="200"/>
      <c r="E58" s="29" t="s">
        <v>287</v>
      </c>
      <c r="F58" s="200">
        <f>F62</f>
        <v>60</v>
      </c>
      <c r="G58" s="200"/>
      <c r="H58" s="200"/>
      <c r="I58" s="200"/>
      <c r="J58" s="200"/>
      <c r="K58" s="200"/>
      <c r="L58" s="200"/>
      <c r="M58" s="200"/>
      <c r="N58" s="200"/>
    </row>
    <row r="60" spans="1:14" ht="27" customHeight="1" x14ac:dyDescent="0.25">
      <c r="A60" s="200" t="s">
        <v>288</v>
      </c>
      <c r="B60" s="200"/>
      <c r="C60" s="200"/>
      <c r="D60" s="200"/>
      <c r="E60" s="200"/>
      <c r="F60" s="200"/>
      <c r="G60" s="21"/>
      <c r="H60" s="21"/>
      <c r="I60" s="21"/>
      <c r="J60" s="21"/>
      <c r="K60" s="21"/>
      <c r="L60" s="21"/>
    </row>
    <row r="61" spans="1:14" ht="27" customHeight="1" x14ac:dyDescent="0.25">
      <c r="A61" s="29" t="s">
        <v>287</v>
      </c>
      <c r="B61" s="29" t="s">
        <v>289</v>
      </c>
      <c r="C61" s="29"/>
      <c r="D61" s="29" t="s">
        <v>289</v>
      </c>
      <c r="E61" s="29"/>
      <c r="F61" s="29" t="s">
        <v>290</v>
      </c>
      <c r="G61" s="21"/>
      <c r="H61" s="21"/>
      <c r="I61" s="21"/>
      <c r="J61" s="21"/>
      <c r="K61" s="21"/>
      <c r="L61" s="21"/>
    </row>
    <row r="62" spans="1:14" ht="27" customHeight="1" x14ac:dyDescent="0.25">
      <c r="A62" s="29">
        <v>100</v>
      </c>
      <c r="B62" s="29">
        <v>5</v>
      </c>
      <c r="C62" s="29">
        <f>A62*B62</f>
        <v>500</v>
      </c>
      <c r="D62" s="29">
        <v>0.12</v>
      </c>
      <c r="E62" s="29" t="s">
        <v>258</v>
      </c>
      <c r="F62" s="29">
        <f>C62*D62</f>
        <v>60</v>
      </c>
      <c r="G62" s="21"/>
      <c r="H62" s="21"/>
      <c r="I62" s="21"/>
      <c r="J62" s="21"/>
      <c r="K62" s="21"/>
      <c r="L62" s="21"/>
    </row>
    <row r="63" spans="1:14" ht="27" customHeight="1" x14ac:dyDescent="0.25">
      <c r="A63" s="29">
        <v>0</v>
      </c>
      <c r="B63" s="29">
        <v>5</v>
      </c>
      <c r="C63" s="29">
        <f>A63*B63</f>
        <v>0</v>
      </c>
      <c r="D63" s="29">
        <v>0.12</v>
      </c>
      <c r="E63" s="29" t="s">
        <v>257</v>
      </c>
      <c r="F63" s="29">
        <f>C63*D63</f>
        <v>0</v>
      </c>
      <c r="G63" s="21"/>
      <c r="H63" s="21"/>
      <c r="I63" s="21"/>
      <c r="J63" s="21"/>
      <c r="K63" s="21"/>
      <c r="L63" s="21"/>
    </row>
    <row r="64" spans="1:14" ht="27" customHeight="1" x14ac:dyDescent="0.25">
      <c r="A64" s="200" t="s">
        <v>291</v>
      </c>
      <c r="B64" s="200"/>
      <c r="C64" s="200"/>
      <c r="D64" s="200"/>
      <c r="E64" s="200"/>
      <c r="F64" s="29">
        <f>F62-F63</f>
        <v>60</v>
      </c>
    </row>
    <row r="71" spans="1:14" ht="27" customHeight="1" x14ac:dyDescent="0.25">
      <c r="A71" s="199" t="s">
        <v>880</v>
      </c>
      <c r="B71" s="199"/>
      <c r="C71" s="199"/>
      <c r="D71" s="199"/>
      <c r="E71" s="199"/>
      <c r="F71" s="199"/>
      <c r="G71" s="199"/>
      <c r="H71" s="199"/>
      <c r="I71" s="199"/>
      <c r="J71" s="199"/>
      <c r="K71" s="199"/>
      <c r="L71" s="199"/>
      <c r="M71" s="199"/>
      <c r="N71" s="199"/>
    </row>
    <row r="72" spans="1:14" ht="27" customHeight="1" x14ac:dyDescent="0.25">
      <c r="A72" s="200"/>
      <c r="B72" s="200"/>
      <c r="C72" s="200"/>
      <c r="D72" s="200"/>
      <c r="E72" s="200"/>
      <c r="F72" s="200" t="s">
        <v>257</v>
      </c>
      <c r="G72" s="200"/>
      <c r="H72" s="200"/>
      <c r="I72" s="200" t="s">
        <v>258</v>
      </c>
      <c r="J72" s="200"/>
      <c r="K72" s="200"/>
      <c r="L72" s="29" t="s">
        <v>259</v>
      </c>
      <c r="M72" s="29" t="s">
        <v>260</v>
      </c>
      <c r="N72" s="29" t="s">
        <v>261</v>
      </c>
    </row>
    <row r="73" spans="1:14" ht="27" customHeight="1" x14ac:dyDescent="0.25">
      <c r="A73" s="200" t="s">
        <v>262</v>
      </c>
      <c r="B73" s="29" t="s">
        <v>263</v>
      </c>
      <c r="C73" s="29" t="s">
        <v>264</v>
      </c>
      <c r="D73" s="29" t="s">
        <v>265</v>
      </c>
      <c r="E73" s="29" t="s">
        <v>265</v>
      </c>
      <c r="F73" s="29" t="s">
        <v>266</v>
      </c>
      <c r="G73" s="29" t="s">
        <v>267</v>
      </c>
      <c r="H73" s="29" t="s">
        <v>268</v>
      </c>
      <c r="I73" s="29" t="s">
        <v>266</v>
      </c>
      <c r="J73" s="29" t="s">
        <v>267</v>
      </c>
      <c r="K73" s="29" t="s">
        <v>268</v>
      </c>
      <c r="L73" s="29">
        <v>2018</v>
      </c>
      <c r="M73" s="29"/>
      <c r="N73" s="29"/>
    </row>
    <row r="74" spans="1:14" ht="27" customHeight="1" x14ac:dyDescent="0.25">
      <c r="A74" s="200"/>
      <c r="B74" s="201">
        <v>0.4</v>
      </c>
      <c r="C74" s="29" t="s">
        <v>269</v>
      </c>
      <c r="D74" s="29">
        <v>40</v>
      </c>
      <c r="E74" s="29">
        <v>40</v>
      </c>
      <c r="F74" s="20"/>
      <c r="G74" s="20"/>
      <c r="H74" s="20">
        <f>F74-G74/4</f>
        <v>0</v>
      </c>
      <c r="I74" s="20"/>
      <c r="J74" s="20"/>
      <c r="K74" s="20">
        <f>I74-J74/4</f>
        <v>0</v>
      </c>
      <c r="L74" s="29">
        <v>2019</v>
      </c>
      <c r="M74" s="29"/>
      <c r="N74" s="29"/>
    </row>
    <row r="75" spans="1:14" ht="27" customHeight="1" x14ac:dyDescent="0.25">
      <c r="A75" s="200"/>
      <c r="B75" s="201"/>
      <c r="C75" s="200" t="s">
        <v>435</v>
      </c>
      <c r="D75" s="29">
        <v>30</v>
      </c>
      <c r="E75" s="29">
        <v>30</v>
      </c>
      <c r="F75" s="29"/>
      <c r="G75" s="20"/>
      <c r="H75" s="20">
        <f t="shared" ref="H75:H83" si="8">F75-G75/4</f>
        <v>0</v>
      </c>
      <c r="I75" s="29"/>
      <c r="J75" s="29"/>
      <c r="K75" s="20">
        <f t="shared" ref="K75:K83" si="9">I75-J75/4</f>
        <v>0</v>
      </c>
      <c r="L75" s="29">
        <v>2020</v>
      </c>
      <c r="M75" s="29"/>
      <c r="N75" s="29"/>
    </row>
    <row r="76" spans="1:14" ht="27" customHeight="1" x14ac:dyDescent="0.25">
      <c r="A76" s="200"/>
      <c r="B76" s="201"/>
      <c r="C76" s="200"/>
      <c r="D76" s="29">
        <v>10</v>
      </c>
      <c r="E76" s="29">
        <v>10</v>
      </c>
      <c r="F76" s="29"/>
      <c r="G76" s="20"/>
      <c r="H76" s="20">
        <f t="shared" si="8"/>
        <v>0</v>
      </c>
      <c r="I76" s="29"/>
      <c r="J76" s="29"/>
      <c r="K76" s="20">
        <f t="shared" si="9"/>
        <v>0</v>
      </c>
      <c r="L76" s="29">
        <v>2021</v>
      </c>
      <c r="M76" s="29"/>
      <c r="N76" s="29"/>
    </row>
    <row r="77" spans="1:14" ht="27" customHeight="1" x14ac:dyDescent="0.25">
      <c r="A77" s="200"/>
      <c r="B77" s="201"/>
      <c r="C77" s="29" t="s">
        <v>270</v>
      </c>
      <c r="D77" s="29">
        <v>7</v>
      </c>
      <c r="E77" s="200">
        <v>20</v>
      </c>
      <c r="F77" s="29"/>
      <c r="G77" s="20"/>
      <c r="H77" s="20">
        <f t="shared" si="8"/>
        <v>0</v>
      </c>
      <c r="I77" s="29"/>
      <c r="J77" s="29"/>
      <c r="K77" s="20">
        <f t="shared" si="9"/>
        <v>0</v>
      </c>
      <c r="L77" s="190" t="s">
        <v>831</v>
      </c>
      <c r="M77" s="191"/>
      <c r="N77" s="192"/>
    </row>
    <row r="78" spans="1:14" ht="27" customHeight="1" x14ac:dyDescent="0.25">
      <c r="A78" s="200"/>
      <c r="B78" s="201"/>
      <c r="C78" s="29" t="s">
        <v>271</v>
      </c>
      <c r="D78" s="29">
        <v>7</v>
      </c>
      <c r="E78" s="200"/>
      <c r="F78" s="29"/>
      <c r="G78" s="20"/>
      <c r="H78" s="20">
        <f t="shared" si="8"/>
        <v>0</v>
      </c>
      <c r="I78" s="29"/>
      <c r="J78" s="29"/>
      <c r="K78" s="20">
        <f t="shared" si="9"/>
        <v>0</v>
      </c>
      <c r="L78" s="193"/>
      <c r="M78" s="194"/>
      <c r="N78" s="195"/>
    </row>
    <row r="79" spans="1:14" ht="27" customHeight="1" x14ac:dyDescent="0.25">
      <c r="A79" s="200"/>
      <c r="B79" s="201"/>
      <c r="C79" s="29" t="s">
        <v>272</v>
      </c>
      <c r="D79" s="29">
        <v>6</v>
      </c>
      <c r="E79" s="200"/>
      <c r="F79" s="29"/>
      <c r="G79" s="20"/>
      <c r="H79" s="20">
        <f t="shared" si="8"/>
        <v>0</v>
      </c>
      <c r="I79" s="29"/>
      <c r="J79" s="29"/>
      <c r="K79" s="20">
        <f t="shared" si="9"/>
        <v>0</v>
      </c>
      <c r="L79" s="193"/>
      <c r="M79" s="194"/>
      <c r="N79" s="195"/>
    </row>
    <row r="80" spans="1:14" ht="27" customHeight="1" x14ac:dyDescent="0.25">
      <c r="A80" s="200"/>
      <c r="B80" s="201"/>
      <c r="C80" s="29" t="s">
        <v>273</v>
      </c>
      <c r="D80" s="29">
        <v>5</v>
      </c>
      <c r="E80" s="200">
        <v>20</v>
      </c>
      <c r="F80" s="29"/>
      <c r="G80" s="20"/>
      <c r="H80" s="20">
        <f t="shared" si="8"/>
        <v>0</v>
      </c>
      <c r="I80" s="29"/>
      <c r="J80" s="29"/>
      <c r="K80" s="20">
        <f t="shared" si="9"/>
        <v>0</v>
      </c>
      <c r="L80" s="193"/>
      <c r="M80" s="194"/>
      <c r="N80" s="195"/>
    </row>
    <row r="81" spans="1:14" ht="27" customHeight="1" x14ac:dyDescent="0.25">
      <c r="A81" s="200"/>
      <c r="B81" s="201"/>
      <c r="C81" s="29" t="s">
        <v>274</v>
      </c>
      <c r="D81" s="29">
        <v>5</v>
      </c>
      <c r="E81" s="200"/>
      <c r="F81" s="29"/>
      <c r="G81" s="20"/>
      <c r="H81" s="20">
        <f t="shared" si="8"/>
        <v>0</v>
      </c>
      <c r="I81" s="29"/>
      <c r="J81" s="29"/>
      <c r="K81" s="20">
        <f t="shared" si="9"/>
        <v>0</v>
      </c>
      <c r="L81" s="193"/>
      <c r="M81" s="194"/>
      <c r="N81" s="195"/>
    </row>
    <row r="82" spans="1:14" ht="27" customHeight="1" x14ac:dyDescent="0.25">
      <c r="A82" s="200"/>
      <c r="B82" s="201"/>
      <c r="C82" s="29" t="s">
        <v>275</v>
      </c>
      <c r="D82" s="29">
        <v>5</v>
      </c>
      <c r="E82" s="200"/>
      <c r="F82" s="29"/>
      <c r="G82" s="20"/>
      <c r="H82" s="20">
        <f t="shared" si="8"/>
        <v>0</v>
      </c>
      <c r="I82" s="29"/>
      <c r="J82" s="29"/>
      <c r="K82" s="20">
        <f t="shared" si="9"/>
        <v>0</v>
      </c>
      <c r="L82" s="193"/>
      <c r="M82" s="194"/>
      <c r="N82" s="195"/>
    </row>
    <row r="83" spans="1:14" ht="27" customHeight="1" x14ac:dyDescent="0.25">
      <c r="A83" s="200"/>
      <c r="B83" s="201"/>
      <c r="C83" s="29" t="s">
        <v>276</v>
      </c>
      <c r="D83" s="29">
        <v>5</v>
      </c>
      <c r="E83" s="200"/>
      <c r="F83" s="29"/>
      <c r="G83" s="20"/>
      <c r="H83" s="20">
        <f t="shared" si="8"/>
        <v>0</v>
      </c>
      <c r="I83" s="29"/>
      <c r="J83" s="29"/>
      <c r="K83" s="20">
        <f t="shared" si="9"/>
        <v>0</v>
      </c>
      <c r="L83" s="193"/>
      <c r="M83" s="194"/>
      <c r="N83" s="195"/>
    </row>
    <row r="84" spans="1:14" ht="27" customHeight="1" x14ac:dyDescent="0.25">
      <c r="A84" s="200"/>
      <c r="B84" s="200" t="s">
        <v>277</v>
      </c>
      <c r="C84" s="200"/>
      <c r="D84" s="29">
        <f t="shared" ref="D84:K84" si="10">SUM(D74:D83)</f>
        <v>120</v>
      </c>
      <c r="E84" s="29">
        <f t="shared" si="10"/>
        <v>120</v>
      </c>
      <c r="F84" s="29">
        <f t="shared" si="10"/>
        <v>0</v>
      </c>
      <c r="G84" s="29">
        <f t="shared" si="10"/>
        <v>0</v>
      </c>
      <c r="H84" s="29">
        <f t="shared" si="10"/>
        <v>0</v>
      </c>
      <c r="I84" s="29">
        <f t="shared" si="10"/>
        <v>0</v>
      </c>
      <c r="J84" s="29">
        <f t="shared" si="10"/>
        <v>0</v>
      </c>
      <c r="K84" s="29">
        <f t="shared" si="10"/>
        <v>0</v>
      </c>
      <c r="L84" s="196"/>
      <c r="M84" s="197"/>
      <c r="N84" s="198"/>
    </row>
    <row r="85" spans="1:14" ht="27" customHeight="1" x14ac:dyDescent="0.25">
      <c r="A85" s="200"/>
      <c r="B85" s="200"/>
      <c r="C85" s="200"/>
      <c r="D85" s="200"/>
      <c r="E85" s="200"/>
      <c r="F85" s="202" t="s">
        <v>257</v>
      </c>
      <c r="G85" s="202"/>
      <c r="H85" s="202"/>
      <c r="I85" s="202" t="s">
        <v>258</v>
      </c>
      <c r="J85" s="202"/>
      <c r="K85" s="202"/>
      <c r="L85" s="200"/>
      <c r="M85" s="200"/>
      <c r="N85" s="200"/>
    </row>
    <row r="86" spans="1:14" ht="27" customHeight="1" x14ac:dyDescent="0.25">
      <c r="A86" s="200" t="s">
        <v>278</v>
      </c>
      <c r="B86" s="29" t="s">
        <v>263</v>
      </c>
      <c r="C86" s="29" t="s">
        <v>279</v>
      </c>
      <c r="D86" s="200" t="s">
        <v>280</v>
      </c>
      <c r="E86" s="200"/>
      <c r="F86" s="29" t="s">
        <v>266</v>
      </c>
      <c r="G86" s="29" t="s">
        <v>267</v>
      </c>
      <c r="H86" s="29" t="s">
        <v>268</v>
      </c>
      <c r="I86" s="29" t="s">
        <v>266</v>
      </c>
      <c r="J86" s="29" t="s">
        <v>267</v>
      </c>
      <c r="K86" s="29" t="s">
        <v>268</v>
      </c>
      <c r="L86" s="181" t="s">
        <v>831</v>
      </c>
      <c r="M86" s="182"/>
      <c r="N86" s="183"/>
    </row>
    <row r="87" spans="1:14" ht="27" customHeight="1" x14ac:dyDescent="0.25">
      <c r="A87" s="200"/>
      <c r="B87" s="203">
        <v>0.6</v>
      </c>
      <c r="C87" s="29" t="s">
        <v>296</v>
      </c>
      <c r="D87" s="29">
        <v>24</v>
      </c>
      <c r="E87" s="200">
        <v>40</v>
      </c>
      <c r="F87" s="29"/>
      <c r="G87" s="29"/>
      <c r="H87" s="20">
        <f>F87-G87/4</f>
        <v>0</v>
      </c>
      <c r="I87" s="29"/>
      <c r="J87" s="29"/>
      <c r="K87" s="20">
        <f>I87-J87/4</f>
        <v>0</v>
      </c>
      <c r="L87" s="184"/>
      <c r="M87" s="185"/>
      <c r="N87" s="186"/>
    </row>
    <row r="88" spans="1:14" ht="27" customHeight="1" x14ac:dyDescent="0.25">
      <c r="A88" s="200"/>
      <c r="B88" s="203"/>
      <c r="C88" s="29" t="s">
        <v>273</v>
      </c>
      <c r="D88" s="29">
        <v>10</v>
      </c>
      <c r="E88" s="200"/>
      <c r="F88" s="29"/>
      <c r="G88" s="29"/>
      <c r="H88" s="20">
        <f t="shared" ref="H88:H93" si="11">F88-G88/4</f>
        <v>0</v>
      </c>
      <c r="I88" s="29"/>
      <c r="J88" s="29"/>
      <c r="K88" s="20">
        <f t="shared" ref="K88:K94" si="12">I88-J88/4</f>
        <v>0</v>
      </c>
      <c r="L88" s="184"/>
      <c r="M88" s="185"/>
      <c r="N88" s="186"/>
    </row>
    <row r="89" spans="1:14" ht="27" customHeight="1" x14ac:dyDescent="0.25">
      <c r="A89" s="200"/>
      <c r="B89" s="203"/>
      <c r="C89" s="29" t="s">
        <v>297</v>
      </c>
      <c r="D89" s="29">
        <v>6</v>
      </c>
      <c r="E89" s="200"/>
      <c r="F89" s="29"/>
      <c r="G89" s="29"/>
      <c r="H89" s="20">
        <f t="shared" si="11"/>
        <v>0</v>
      </c>
      <c r="I89" s="29"/>
      <c r="J89" s="29"/>
      <c r="K89" s="20">
        <f t="shared" si="12"/>
        <v>0</v>
      </c>
      <c r="L89" s="184"/>
      <c r="M89" s="185"/>
      <c r="N89" s="186"/>
    </row>
    <row r="90" spans="1:14" ht="27" customHeight="1" x14ac:dyDescent="0.25">
      <c r="A90" s="200"/>
      <c r="B90" s="203"/>
      <c r="C90" s="29" t="s">
        <v>299</v>
      </c>
      <c r="D90" s="29">
        <v>11</v>
      </c>
      <c r="E90" s="200">
        <v>40</v>
      </c>
      <c r="F90" s="29"/>
      <c r="G90" s="29"/>
      <c r="H90" s="20">
        <f t="shared" si="11"/>
        <v>0</v>
      </c>
      <c r="I90" s="29"/>
      <c r="J90" s="29"/>
      <c r="K90" s="20">
        <f t="shared" si="12"/>
        <v>0</v>
      </c>
      <c r="L90" s="184"/>
      <c r="M90" s="185"/>
      <c r="N90" s="186"/>
    </row>
    <row r="91" spans="1:14" ht="27" customHeight="1" x14ac:dyDescent="0.25">
      <c r="A91" s="200"/>
      <c r="B91" s="203"/>
      <c r="C91" s="29" t="s">
        <v>300</v>
      </c>
      <c r="D91" s="29">
        <v>11</v>
      </c>
      <c r="E91" s="200"/>
      <c r="F91" s="29"/>
      <c r="G91" s="29"/>
      <c r="H91" s="20">
        <f t="shared" si="11"/>
        <v>0</v>
      </c>
      <c r="I91" s="29"/>
      <c r="J91" s="29"/>
      <c r="K91" s="20">
        <f t="shared" si="12"/>
        <v>0</v>
      </c>
      <c r="L91" s="184"/>
      <c r="M91" s="185"/>
      <c r="N91" s="186"/>
    </row>
    <row r="92" spans="1:14" ht="27" customHeight="1" x14ac:dyDescent="0.25">
      <c r="A92" s="200"/>
      <c r="B92" s="203"/>
      <c r="C92" s="29" t="s">
        <v>301</v>
      </c>
      <c r="D92" s="29">
        <v>12</v>
      </c>
      <c r="E92" s="200"/>
      <c r="F92" s="29"/>
      <c r="G92" s="29"/>
      <c r="H92" s="20">
        <f t="shared" si="11"/>
        <v>0</v>
      </c>
      <c r="I92" s="29"/>
      <c r="J92" s="29"/>
      <c r="K92" s="20">
        <f t="shared" si="12"/>
        <v>0</v>
      </c>
      <c r="L92" s="184"/>
      <c r="M92" s="185"/>
      <c r="N92" s="186"/>
    </row>
    <row r="93" spans="1:14" ht="27" customHeight="1" x14ac:dyDescent="0.25">
      <c r="A93" s="200"/>
      <c r="B93" s="203"/>
      <c r="C93" s="29" t="s">
        <v>298</v>
      </c>
      <c r="D93" s="29">
        <v>6</v>
      </c>
      <c r="E93" s="200"/>
      <c r="F93" s="29"/>
      <c r="G93" s="29"/>
      <c r="H93" s="20">
        <f t="shared" si="11"/>
        <v>0</v>
      </c>
      <c r="I93" s="29"/>
      <c r="J93" s="29"/>
      <c r="K93" s="20">
        <f t="shared" si="12"/>
        <v>0</v>
      </c>
      <c r="L93" s="184"/>
      <c r="M93" s="185"/>
      <c r="N93" s="186"/>
    </row>
    <row r="94" spans="1:14" ht="27" customHeight="1" x14ac:dyDescent="0.25">
      <c r="A94" s="200" t="s">
        <v>286</v>
      </c>
      <c r="B94" s="200"/>
      <c r="C94" s="200"/>
      <c r="D94" s="29">
        <v>80</v>
      </c>
      <c r="E94" s="29">
        <f>SUM(E87:E89)</f>
        <v>40</v>
      </c>
      <c r="F94" s="29">
        <f>SUM(F87:F93)</f>
        <v>0</v>
      </c>
      <c r="G94" s="29">
        <f>SUM(G87:G93)</f>
        <v>0</v>
      </c>
      <c r="H94" s="29">
        <f>SUM(H87:H93)</f>
        <v>0</v>
      </c>
      <c r="I94" s="29">
        <f>SUM(I87:I93)</f>
        <v>0</v>
      </c>
      <c r="J94" s="29">
        <f>SUM(J87:J93)</f>
        <v>0</v>
      </c>
      <c r="K94" s="20">
        <f t="shared" si="12"/>
        <v>0</v>
      </c>
      <c r="L94" s="187"/>
      <c r="M94" s="188"/>
      <c r="N94" s="189"/>
    </row>
    <row r="95" spans="1:14" ht="27" customHeight="1" x14ac:dyDescent="0.25">
      <c r="A95" s="200"/>
      <c r="B95" s="200"/>
      <c r="C95" s="200"/>
      <c r="D95" s="200"/>
      <c r="E95" s="29" t="s">
        <v>287</v>
      </c>
      <c r="F95" s="200">
        <f>F99</f>
        <v>60</v>
      </c>
      <c r="G95" s="200"/>
      <c r="H95" s="200"/>
      <c r="I95" s="200"/>
      <c r="J95" s="200"/>
      <c r="K95" s="200"/>
      <c r="L95" s="200"/>
      <c r="M95" s="200"/>
      <c r="N95" s="200"/>
    </row>
    <row r="97" spans="1:14" ht="27" customHeight="1" x14ac:dyDescent="0.25">
      <c r="A97" s="200" t="s">
        <v>288</v>
      </c>
      <c r="B97" s="200"/>
      <c r="C97" s="200"/>
      <c r="D97" s="200"/>
      <c r="E97" s="200"/>
      <c r="F97" s="200"/>
      <c r="G97" s="21"/>
      <c r="H97" s="21"/>
      <c r="I97" s="21"/>
      <c r="J97" s="21"/>
      <c r="K97" s="21"/>
      <c r="L97" s="21"/>
    </row>
    <row r="98" spans="1:14" ht="27" customHeight="1" x14ac:dyDescent="0.25">
      <c r="A98" s="19" t="s">
        <v>287</v>
      </c>
      <c r="B98" s="19" t="s">
        <v>289</v>
      </c>
      <c r="C98" s="19"/>
      <c r="D98" s="19" t="s">
        <v>289</v>
      </c>
      <c r="E98" s="19"/>
      <c r="F98" s="19" t="s">
        <v>290</v>
      </c>
      <c r="G98" s="21"/>
      <c r="H98" s="21"/>
      <c r="I98" s="21"/>
      <c r="J98" s="21"/>
      <c r="K98" s="21"/>
      <c r="L98" s="21"/>
    </row>
    <row r="99" spans="1:14" ht="27" customHeight="1" x14ac:dyDescent="0.25">
      <c r="A99" s="19">
        <v>100</v>
      </c>
      <c r="B99" s="19">
        <v>5</v>
      </c>
      <c r="C99" s="19">
        <f>A99*B99</f>
        <v>500</v>
      </c>
      <c r="D99" s="19">
        <v>0.12</v>
      </c>
      <c r="E99" s="19" t="s">
        <v>258</v>
      </c>
      <c r="F99" s="19">
        <f>C99*D99</f>
        <v>60</v>
      </c>
      <c r="G99" s="21"/>
      <c r="H99" s="21"/>
      <c r="I99" s="21"/>
      <c r="J99" s="21"/>
      <c r="K99" s="21"/>
      <c r="L99" s="21"/>
    </row>
    <row r="100" spans="1:14" ht="27" customHeight="1" x14ac:dyDescent="0.25">
      <c r="A100" s="19">
        <v>0</v>
      </c>
      <c r="B100" s="19">
        <v>5</v>
      </c>
      <c r="C100" s="19">
        <f>A100*B100</f>
        <v>0</v>
      </c>
      <c r="D100" s="19">
        <v>0.12</v>
      </c>
      <c r="E100" s="19" t="s">
        <v>257</v>
      </c>
      <c r="F100" s="19">
        <f>C100*D100</f>
        <v>0</v>
      </c>
      <c r="G100" s="21"/>
      <c r="H100" s="21"/>
      <c r="I100" s="21"/>
      <c r="J100" s="21"/>
      <c r="K100" s="21"/>
      <c r="L100" s="21"/>
    </row>
    <row r="101" spans="1:14" ht="27" customHeight="1" x14ac:dyDescent="0.25">
      <c r="A101" s="200" t="s">
        <v>291</v>
      </c>
      <c r="B101" s="200"/>
      <c r="C101" s="200"/>
      <c r="D101" s="200"/>
      <c r="E101" s="200"/>
      <c r="F101" s="19">
        <f>F99-F100</f>
        <v>60</v>
      </c>
    </row>
    <row r="106" spans="1:14" ht="27" customHeight="1" x14ac:dyDescent="0.25">
      <c r="A106" s="199" t="s">
        <v>881</v>
      </c>
      <c r="B106" s="199"/>
      <c r="C106" s="199"/>
      <c r="D106" s="199"/>
      <c r="E106" s="199"/>
      <c r="F106" s="199"/>
      <c r="G106" s="199"/>
      <c r="H106" s="199"/>
      <c r="I106" s="199"/>
      <c r="J106" s="199"/>
      <c r="K106" s="199"/>
      <c r="L106" s="199"/>
      <c r="M106" s="199"/>
      <c r="N106" s="199"/>
    </row>
    <row r="107" spans="1:14" ht="27" customHeight="1" x14ac:dyDescent="0.25">
      <c r="A107" s="200" t="s">
        <v>302</v>
      </c>
      <c r="B107" s="200"/>
      <c r="C107" s="200"/>
      <c r="D107" s="200"/>
      <c r="E107" s="200"/>
      <c r="F107" s="200" t="s">
        <v>257</v>
      </c>
      <c r="G107" s="200"/>
      <c r="H107" s="200"/>
      <c r="I107" s="200" t="s">
        <v>258</v>
      </c>
      <c r="J107" s="200"/>
      <c r="K107" s="200"/>
      <c r="L107" s="29" t="s">
        <v>259</v>
      </c>
      <c r="M107" s="29" t="s">
        <v>260</v>
      </c>
      <c r="N107" s="29" t="s">
        <v>261</v>
      </c>
    </row>
    <row r="108" spans="1:14" ht="27" customHeight="1" x14ac:dyDescent="0.25">
      <c r="A108" s="200" t="s">
        <v>262</v>
      </c>
      <c r="B108" s="29" t="s">
        <v>263</v>
      </c>
      <c r="C108" s="29" t="s">
        <v>264</v>
      </c>
      <c r="D108" s="29" t="s">
        <v>265</v>
      </c>
      <c r="E108" s="29" t="s">
        <v>265</v>
      </c>
      <c r="F108" s="29" t="s">
        <v>266</v>
      </c>
      <c r="G108" s="29" t="s">
        <v>267</v>
      </c>
      <c r="H108" s="29" t="s">
        <v>268</v>
      </c>
      <c r="I108" s="29" t="s">
        <v>266</v>
      </c>
      <c r="J108" s="29" t="s">
        <v>267</v>
      </c>
      <c r="K108" s="29" t="s">
        <v>268</v>
      </c>
      <c r="L108" s="29">
        <v>2018</v>
      </c>
      <c r="M108" s="29"/>
      <c r="N108" s="29"/>
    </row>
    <row r="109" spans="1:14" ht="27" customHeight="1" x14ac:dyDescent="0.25">
      <c r="A109" s="200"/>
      <c r="B109" s="201">
        <v>0.4</v>
      </c>
      <c r="C109" s="29" t="s">
        <v>269</v>
      </c>
      <c r="D109" s="29">
        <v>40</v>
      </c>
      <c r="E109" s="29">
        <v>40</v>
      </c>
      <c r="F109" s="20"/>
      <c r="G109" s="20"/>
      <c r="H109" s="20">
        <f>F109-G109/4</f>
        <v>0</v>
      </c>
      <c r="I109" s="20"/>
      <c r="J109" s="20"/>
      <c r="K109" s="20">
        <f>I109-J109/4</f>
        <v>0</v>
      </c>
      <c r="L109" s="29">
        <v>2019</v>
      </c>
      <c r="M109" s="29"/>
      <c r="N109" s="29"/>
    </row>
    <row r="110" spans="1:14" ht="27" customHeight="1" x14ac:dyDescent="0.25">
      <c r="A110" s="200"/>
      <c r="B110" s="201"/>
      <c r="C110" s="200" t="s">
        <v>434</v>
      </c>
      <c r="D110" s="29">
        <v>30</v>
      </c>
      <c r="E110" s="29">
        <v>30</v>
      </c>
      <c r="F110" s="29"/>
      <c r="G110" s="20"/>
      <c r="H110" s="20">
        <f t="shared" ref="H110:H118" si="13">F110-G110/4</f>
        <v>0</v>
      </c>
      <c r="I110" s="29"/>
      <c r="J110" s="29"/>
      <c r="K110" s="20">
        <f t="shared" ref="K110:K118" si="14">I110-J110/4</f>
        <v>0</v>
      </c>
      <c r="L110" s="29">
        <v>2020</v>
      </c>
      <c r="M110" s="29"/>
      <c r="N110" s="29"/>
    </row>
    <row r="111" spans="1:14" ht="27" customHeight="1" x14ac:dyDescent="0.25">
      <c r="A111" s="200"/>
      <c r="B111" s="201"/>
      <c r="C111" s="200"/>
      <c r="D111" s="29">
        <v>10</v>
      </c>
      <c r="E111" s="29">
        <v>10</v>
      </c>
      <c r="F111" s="29"/>
      <c r="G111" s="20"/>
      <c r="H111" s="20">
        <f t="shared" si="13"/>
        <v>0</v>
      </c>
      <c r="I111" s="29"/>
      <c r="J111" s="29"/>
      <c r="K111" s="20">
        <f t="shared" si="14"/>
        <v>0</v>
      </c>
      <c r="L111" s="181" t="s">
        <v>831</v>
      </c>
      <c r="M111" s="182"/>
      <c r="N111" s="183"/>
    </row>
    <row r="112" spans="1:14" ht="27" customHeight="1" x14ac:dyDescent="0.25">
      <c r="A112" s="200"/>
      <c r="B112" s="201"/>
      <c r="C112" s="29" t="s">
        <v>270</v>
      </c>
      <c r="D112" s="29">
        <v>7</v>
      </c>
      <c r="E112" s="200">
        <v>20</v>
      </c>
      <c r="F112" s="29"/>
      <c r="G112" s="20"/>
      <c r="H112" s="20">
        <f t="shared" si="13"/>
        <v>0</v>
      </c>
      <c r="I112" s="29"/>
      <c r="J112" s="29"/>
      <c r="K112" s="20">
        <f t="shared" si="14"/>
        <v>0</v>
      </c>
      <c r="L112" s="184"/>
      <c r="M112" s="185"/>
      <c r="N112" s="186"/>
    </row>
    <row r="113" spans="1:14" ht="27" customHeight="1" x14ac:dyDescent="0.25">
      <c r="A113" s="200"/>
      <c r="B113" s="201"/>
      <c r="C113" s="29" t="s">
        <v>271</v>
      </c>
      <c r="D113" s="29">
        <v>7</v>
      </c>
      <c r="E113" s="200"/>
      <c r="F113" s="29"/>
      <c r="G113" s="20"/>
      <c r="H113" s="20">
        <f t="shared" si="13"/>
        <v>0</v>
      </c>
      <c r="I113" s="29"/>
      <c r="J113" s="29"/>
      <c r="K113" s="20">
        <f t="shared" si="14"/>
        <v>0</v>
      </c>
      <c r="L113" s="184"/>
      <c r="M113" s="185"/>
      <c r="N113" s="186"/>
    </row>
    <row r="114" spans="1:14" ht="27" customHeight="1" x14ac:dyDescent="0.25">
      <c r="A114" s="200"/>
      <c r="B114" s="201"/>
      <c r="C114" s="29" t="s">
        <v>272</v>
      </c>
      <c r="D114" s="29">
        <v>6</v>
      </c>
      <c r="E114" s="200"/>
      <c r="F114" s="29"/>
      <c r="G114" s="20"/>
      <c r="H114" s="20">
        <f t="shared" si="13"/>
        <v>0</v>
      </c>
      <c r="I114" s="29"/>
      <c r="J114" s="29"/>
      <c r="K114" s="20">
        <f t="shared" si="14"/>
        <v>0</v>
      </c>
      <c r="L114" s="184"/>
      <c r="M114" s="185"/>
      <c r="N114" s="186"/>
    </row>
    <row r="115" spans="1:14" ht="27" customHeight="1" x14ac:dyDescent="0.25">
      <c r="A115" s="200"/>
      <c r="B115" s="201"/>
      <c r="C115" s="29" t="s">
        <v>273</v>
      </c>
      <c r="D115" s="29">
        <v>5</v>
      </c>
      <c r="E115" s="200">
        <v>20</v>
      </c>
      <c r="F115" s="29"/>
      <c r="G115" s="20"/>
      <c r="H115" s="20">
        <f t="shared" si="13"/>
        <v>0</v>
      </c>
      <c r="I115" s="29"/>
      <c r="J115" s="29"/>
      <c r="K115" s="20">
        <f t="shared" si="14"/>
        <v>0</v>
      </c>
      <c r="L115" s="184"/>
      <c r="M115" s="185"/>
      <c r="N115" s="186"/>
    </row>
    <row r="116" spans="1:14" ht="27" customHeight="1" x14ac:dyDescent="0.25">
      <c r="A116" s="200"/>
      <c r="B116" s="201"/>
      <c r="C116" s="29" t="s">
        <v>274</v>
      </c>
      <c r="D116" s="29">
        <v>5</v>
      </c>
      <c r="E116" s="200"/>
      <c r="F116" s="29"/>
      <c r="G116" s="20"/>
      <c r="H116" s="20">
        <f t="shared" si="13"/>
        <v>0</v>
      </c>
      <c r="I116" s="29"/>
      <c r="J116" s="29"/>
      <c r="K116" s="20">
        <f t="shared" si="14"/>
        <v>0</v>
      </c>
      <c r="L116" s="184"/>
      <c r="M116" s="185"/>
      <c r="N116" s="186"/>
    </row>
    <row r="117" spans="1:14" ht="27" customHeight="1" x14ac:dyDescent="0.25">
      <c r="A117" s="200"/>
      <c r="B117" s="201"/>
      <c r="C117" s="29" t="s">
        <v>275</v>
      </c>
      <c r="D117" s="29">
        <v>5</v>
      </c>
      <c r="E117" s="200"/>
      <c r="F117" s="29"/>
      <c r="G117" s="20"/>
      <c r="H117" s="20">
        <f t="shared" si="13"/>
        <v>0</v>
      </c>
      <c r="I117" s="29"/>
      <c r="J117" s="29"/>
      <c r="K117" s="20">
        <f t="shared" si="14"/>
        <v>0</v>
      </c>
      <c r="L117" s="184"/>
      <c r="M117" s="185"/>
      <c r="N117" s="186"/>
    </row>
    <row r="118" spans="1:14" ht="27" customHeight="1" x14ac:dyDescent="0.25">
      <c r="A118" s="200"/>
      <c r="B118" s="201"/>
      <c r="C118" s="29" t="s">
        <v>276</v>
      </c>
      <c r="D118" s="29">
        <v>5</v>
      </c>
      <c r="E118" s="200"/>
      <c r="F118" s="29"/>
      <c r="G118" s="20"/>
      <c r="H118" s="20">
        <f t="shared" si="13"/>
        <v>0</v>
      </c>
      <c r="I118" s="29"/>
      <c r="J118" s="29"/>
      <c r="K118" s="20">
        <f t="shared" si="14"/>
        <v>0</v>
      </c>
      <c r="L118" s="184"/>
      <c r="M118" s="185"/>
      <c r="N118" s="186"/>
    </row>
    <row r="119" spans="1:14" ht="27" customHeight="1" x14ac:dyDescent="0.25">
      <c r="A119" s="200"/>
      <c r="B119" s="200" t="s">
        <v>277</v>
      </c>
      <c r="C119" s="200"/>
      <c r="D119" s="29">
        <f t="shared" ref="D119:K119" si="15">SUM(D109:D118)</f>
        <v>120</v>
      </c>
      <c r="E119" s="29">
        <f t="shared" si="15"/>
        <v>120</v>
      </c>
      <c r="F119" s="29">
        <f t="shared" si="15"/>
        <v>0</v>
      </c>
      <c r="G119" s="29">
        <f t="shared" si="15"/>
        <v>0</v>
      </c>
      <c r="H119" s="29">
        <f t="shared" si="15"/>
        <v>0</v>
      </c>
      <c r="I119" s="29">
        <f t="shared" si="15"/>
        <v>0</v>
      </c>
      <c r="J119" s="29">
        <f t="shared" si="15"/>
        <v>0</v>
      </c>
      <c r="K119" s="29">
        <f t="shared" si="15"/>
        <v>0</v>
      </c>
      <c r="L119" s="187"/>
      <c r="M119" s="188"/>
      <c r="N119" s="189"/>
    </row>
    <row r="120" spans="1:14" ht="27" customHeight="1" x14ac:dyDescent="0.25">
      <c r="A120" s="200"/>
      <c r="B120" s="200"/>
      <c r="C120" s="200"/>
      <c r="D120" s="200"/>
      <c r="E120" s="200"/>
      <c r="F120" s="202" t="s">
        <v>257</v>
      </c>
      <c r="G120" s="202"/>
      <c r="H120" s="202"/>
      <c r="I120" s="202" t="s">
        <v>258</v>
      </c>
      <c r="J120" s="202"/>
      <c r="K120" s="202"/>
      <c r="L120" s="200"/>
      <c r="M120" s="200"/>
      <c r="N120" s="200"/>
    </row>
    <row r="121" spans="1:14" ht="46.5" customHeight="1" x14ac:dyDescent="0.25">
      <c r="A121" s="200" t="s">
        <v>278</v>
      </c>
      <c r="B121" s="29" t="s">
        <v>263</v>
      </c>
      <c r="C121" s="29" t="s">
        <v>279</v>
      </c>
      <c r="D121" s="200" t="s">
        <v>280</v>
      </c>
      <c r="E121" s="200"/>
      <c r="F121" s="29" t="s">
        <v>266</v>
      </c>
      <c r="G121" s="29" t="s">
        <v>267</v>
      </c>
      <c r="H121" s="29" t="s">
        <v>268</v>
      </c>
      <c r="I121" s="29" t="s">
        <v>266</v>
      </c>
      <c r="J121" s="29" t="s">
        <v>267</v>
      </c>
      <c r="K121" s="29" t="s">
        <v>268</v>
      </c>
      <c r="L121" s="181" t="s">
        <v>831</v>
      </c>
      <c r="M121" s="182"/>
      <c r="N121" s="183"/>
    </row>
    <row r="122" spans="1:14" ht="37.5" customHeight="1" x14ac:dyDescent="0.25">
      <c r="A122" s="200"/>
      <c r="B122" s="30">
        <v>0.6</v>
      </c>
      <c r="C122" s="29" t="s">
        <v>303</v>
      </c>
      <c r="D122" s="29">
        <v>80</v>
      </c>
      <c r="E122" s="29"/>
      <c r="F122" s="29"/>
      <c r="G122" s="29"/>
      <c r="H122" s="20">
        <f>F122-G122/4</f>
        <v>0</v>
      </c>
      <c r="I122" s="29"/>
      <c r="J122" s="29"/>
      <c r="K122" s="20">
        <f>I122-J122/4</f>
        <v>0</v>
      </c>
      <c r="L122" s="187"/>
      <c r="M122" s="188"/>
      <c r="N122" s="189"/>
    </row>
    <row r="123" spans="1:14" ht="27" customHeight="1" x14ac:dyDescent="0.25">
      <c r="A123" s="200"/>
      <c r="B123" s="200"/>
      <c r="C123" s="200"/>
      <c r="D123" s="200"/>
      <c r="E123" s="29" t="s">
        <v>287</v>
      </c>
      <c r="F123" s="200">
        <f>F127</f>
        <v>60</v>
      </c>
      <c r="G123" s="200"/>
      <c r="H123" s="200"/>
      <c r="I123" s="200"/>
      <c r="J123" s="200"/>
      <c r="K123" s="200"/>
      <c r="L123" s="200"/>
      <c r="M123" s="200"/>
      <c r="N123" s="200"/>
    </row>
    <row r="125" spans="1:14" ht="27" customHeight="1" x14ac:dyDescent="0.25">
      <c r="A125" s="200" t="s">
        <v>288</v>
      </c>
      <c r="B125" s="200"/>
      <c r="C125" s="200"/>
      <c r="D125" s="200"/>
      <c r="E125" s="200"/>
      <c r="F125" s="200"/>
      <c r="G125" s="21"/>
      <c r="H125" s="21"/>
      <c r="I125" s="21"/>
      <c r="J125" s="21"/>
      <c r="K125" s="21"/>
      <c r="L125" s="21"/>
    </row>
    <row r="126" spans="1:14" ht="27" customHeight="1" x14ac:dyDescent="0.25">
      <c r="A126" s="29" t="s">
        <v>287</v>
      </c>
      <c r="B126" s="29" t="s">
        <v>289</v>
      </c>
      <c r="C126" s="29"/>
      <c r="D126" s="29" t="s">
        <v>289</v>
      </c>
      <c r="E126" s="29"/>
      <c r="F126" s="29" t="s">
        <v>290</v>
      </c>
      <c r="G126" s="21"/>
      <c r="H126" s="21"/>
      <c r="I126" s="21"/>
      <c r="J126" s="21"/>
      <c r="K126" s="21"/>
      <c r="L126" s="21"/>
    </row>
    <row r="127" spans="1:14" ht="27" customHeight="1" x14ac:dyDescent="0.25">
      <c r="A127" s="29">
        <v>100</v>
      </c>
      <c r="B127" s="29">
        <v>5</v>
      </c>
      <c r="C127" s="29">
        <f>A127*B127</f>
        <v>500</v>
      </c>
      <c r="D127" s="29">
        <v>0.12</v>
      </c>
      <c r="E127" s="29" t="s">
        <v>258</v>
      </c>
      <c r="F127" s="29">
        <f>C127*D127</f>
        <v>60</v>
      </c>
      <c r="G127" s="21"/>
      <c r="H127" s="21"/>
      <c r="I127" s="21"/>
      <c r="J127" s="21"/>
      <c r="K127" s="21"/>
      <c r="L127" s="21"/>
    </row>
    <row r="128" spans="1:14" ht="27" customHeight="1" x14ac:dyDescent="0.25">
      <c r="A128" s="29">
        <v>0</v>
      </c>
      <c r="B128" s="29">
        <v>5</v>
      </c>
      <c r="C128" s="29">
        <f>A128*B128</f>
        <v>0</v>
      </c>
      <c r="D128" s="29">
        <v>0.12</v>
      </c>
      <c r="E128" s="29" t="s">
        <v>257</v>
      </c>
      <c r="F128" s="29">
        <f>C128*D128</f>
        <v>0</v>
      </c>
      <c r="G128" s="21"/>
      <c r="H128" s="21"/>
      <c r="I128" s="21"/>
      <c r="J128" s="21"/>
      <c r="K128" s="21"/>
      <c r="L128" s="21"/>
    </row>
    <row r="129" spans="1:6" ht="27" customHeight="1" x14ac:dyDescent="0.25">
      <c r="A129" s="200" t="s">
        <v>291</v>
      </c>
      <c r="B129" s="200"/>
      <c r="C129" s="200"/>
      <c r="D129" s="200"/>
      <c r="E129" s="200"/>
      <c r="F129" s="29">
        <f>F127-F128</f>
        <v>60</v>
      </c>
    </row>
  </sheetData>
  <mergeCells count="100">
    <mergeCell ref="A123:D123"/>
    <mergeCell ref="F123:N123"/>
    <mergeCell ref="A125:F125"/>
    <mergeCell ref="A129:E129"/>
    <mergeCell ref="A22:C22"/>
    <mergeCell ref="A57:C57"/>
    <mergeCell ref="A86:A93"/>
    <mergeCell ref="B87:B93"/>
    <mergeCell ref="A94:C94"/>
    <mergeCell ref="B84:C84"/>
    <mergeCell ref="A120:E120"/>
    <mergeCell ref="F120:H120"/>
    <mergeCell ref="I120:K120"/>
    <mergeCell ref="L120:N120"/>
    <mergeCell ref="A121:A122"/>
    <mergeCell ref="D121:E121"/>
    <mergeCell ref="A107:E107"/>
    <mergeCell ref="F107:H107"/>
    <mergeCell ref="I107:K107"/>
    <mergeCell ref="A108:A119"/>
    <mergeCell ref="B109:B118"/>
    <mergeCell ref="E112:E114"/>
    <mergeCell ref="E115:E118"/>
    <mergeCell ref="B119:C119"/>
    <mergeCell ref="C110:C111"/>
    <mergeCell ref="A97:F97"/>
    <mergeCell ref="A101:E101"/>
    <mergeCell ref="E87:E89"/>
    <mergeCell ref="E90:E93"/>
    <mergeCell ref="A106:N106"/>
    <mergeCell ref="F85:H85"/>
    <mergeCell ref="I85:K85"/>
    <mergeCell ref="L85:N85"/>
    <mergeCell ref="D86:E86"/>
    <mergeCell ref="A95:D95"/>
    <mergeCell ref="F95:N95"/>
    <mergeCell ref="A73:A84"/>
    <mergeCell ref="B74:B83"/>
    <mergeCell ref="E77:E79"/>
    <mergeCell ref="E80:E83"/>
    <mergeCell ref="A85:E85"/>
    <mergeCell ref="C75:C76"/>
    <mergeCell ref="A38:A49"/>
    <mergeCell ref="B39:B48"/>
    <mergeCell ref="E42:E44"/>
    <mergeCell ref="E45:E48"/>
    <mergeCell ref="A50:E50"/>
    <mergeCell ref="B49:C49"/>
    <mergeCell ref="C40:C41"/>
    <mergeCell ref="A64:E64"/>
    <mergeCell ref="A72:E72"/>
    <mergeCell ref="F72:H72"/>
    <mergeCell ref="F50:H50"/>
    <mergeCell ref="A58:D58"/>
    <mergeCell ref="F58:N58"/>
    <mergeCell ref="I72:K72"/>
    <mergeCell ref="A71:N71"/>
    <mergeCell ref="I50:K50"/>
    <mergeCell ref="L50:N50"/>
    <mergeCell ref="A51:A56"/>
    <mergeCell ref="D51:E51"/>
    <mergeCell ref="B52:B56"/>
    <mergeCell ref="E52:E53"/>
    <mergeCell ref="E54:E56"/>
    <mergeCell ref="A60:F60"/>
    <mergeCell ref="A23:D23"/>
    <mergeCell ref="F23:N23"/>
    <mergeCell ref="A25:F25"/>
    <mergeCell ref="A36:N36"/>
    <mergeCell ref="A37:E37"/>
    <mergeCell ref="F37:H37"/>
    <mergeCell ref="I37:K37"/>
    <mergeCell ref="A29:E29"/>
    <mergeCell ref="L15:N15"/>
    <mergeCell ref="A16:A21"/>
    <mergeCell ref="D16:E16"/>
    <mergeCell ref="B17:B21"/>
    <mergeCell ref="E17:E18"/>
    <mergeCell ref="E19:E21"/>
    <mergeCell ref="L7:N14"/>
    <mergeCell ref="L16:N22"/>
    <mergeCell ref="L42:N49"/>
    <mergeCell ref="A1:N1"/>
    <mergeCell ref="A2:E2"/>
    <mergeCell ref="F2:H2"/>
    <mergeCell ref="I2:K2"/>
    <mergeCell ref="A3:A14"/>
    <mergeCell ref="B4:B13"/>
    <mergeCell ref="E7:E9"/>
    <mergeCell ref="E10:E13"/>
    <mergeCell ref="B14:C14"/>
    <mergeCell ref="C5:C6"/>
    <mergeCell ref="A15:E15"/>
    <mergeCell ref="F15:H15"/>
    <mergeCell ref="I15:K15"/>
    <mergeCell ref="L51:N57"/>
    <mergeCell ref="L77:N84"/>
    <mergeCell ref="L86:N94"/>
    <mergeCell ref="L111:N119"/>
    <mergeCell ref="L121:N122"/>
  </mergeCells>
  <pageMargins left="0.23622047244094491" right="0.23622047244094491" top="0.74803149606299213" bottom="0.74803149606299213" header="0.31496062992125984" footer="0.31496062992125984"/>
  <pageSetup paperSize="9" scale="80" orientation="portrait" verticalDpi="1200" r:id="rId1"/>
  <rowBreaks count="3" manualBreakCount="3">
    <brk id="35" max="13" man="1"/>
    <brk id="70" max="13" man="1"/>
    <brk id="105"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view="pageBreakPreview" zoomScale="85" zoomScaleNormal="90" zoomScaleSheetLayoutView="85" workbookViewId="0">
      <selection activeCell="A14" sqref="A14:M14"/>
    </sheetView>
  </sheetViews>
  <sheetFormatPr defaultRowHeight="12.75" x14ac:dyDescent="0.25"/>
  <cols>
    <col min="1" max="1" width="4" style="73" customWidth="1"/>
    <col min="2" max="2" width="11.28515625" style="73" customWidth="1"/>
    <col min="3" max="3" width="10.5703125" style="73" customWidth="1"/>
    <col min="4" max="4" width="11.7109375" style="73" customWidth="1"/>
    <col min="5" max="5" width="13" style="73" customWidth="1"/>
    <col min="6" max="6" width="13.140625" style="73" customWidth="1"/>
    <col min="7" max="7" width="11.140625" style="73" customWidth="1"/>
    <col min="8" max="9" width="11.7109375" style="73" customWidth="1"/>
    <col min="10" max="10" width="11.42578125" style="73" customWidth="1"/>
    <col min="11" max="11" width="12.28515625" style="73" customWidth="1"/>
    <col min="12" max="12" width="10.7109375" style="73" customWidth="1"/>
    <col min="13" max="13" width="10.85546875" style="73" customWidth="1"/>
    <col min="14" max="14" width="13" style="73" customWidth="1"/>
    <col min="15" max="15" width="12.5703125" style="73" customWidth="1"/>
    <col min="16" max="16384" width="9.140625" style="73"/>
  </cols>
  <sheetData>
    <row r="1" spans="1:13" ht="21.75" customHeight="1" x14ac:dyDescent="0.25">
      <c r="A1" s="206" t="s">
        <v>882</v>
      </c>
      <c r="B1" s="206"/>
      <c r="C1" s="206"/>
      <c r="D1" s="206"/>
      <c r="E1" s="206"/>
      <c r="F1" s="206"/>
      <c r="G1" s="206"/>
      <c r="H1" s="206"/>
      <c r="I1" s="206"/>
      <c r="J1" s="206"/>
      <c r="K1" s="206"/>
      <c r="L1" s="206"/>
      <c r="M1" s="206"/>
    </row>
    <row r="2" spans="1:13" ht="21" customHeight="1" x14ac:dyDescent="0.25">
      <c r="A2" s="209" t="s">
        <v>0</v>
      </c>
      <c r="B2" s="207" t="s">
        <v>652</v>
      </c>
      <c r="C2" s="207"/>
      <c r="D2" s="207"/>
      <c r="E2" s="208" t="s">
        <v>131</v>
      </c>
      <c r="F2" s="208"/>
      <c r="G2" s="208"/>
      <c r="H2" s="207" t="s">
        <v>128</v>
      </c>
      <c r="I2" s="207"/>
      <c r="J2" s="207"/>
      <c r="K2" s="208" t="s">
        <v>126</v>
      </c>
      <c r="L2" s="208"/>
      <c r="M2" s="208"/>
    </row>
    <row r="3" spans="1:13" ht="21.75" customHeight="1" x14ac:dyDescent="0.25">
      <c r="A3" s="209"/>
      <c r="B3" s="159" t="s">
        <v>571</v>
      </c>
      <c r="C3" s="159" t="s">
        <v>572</v>
      </c>
      <c r="D3" s="159" t="s">
        <v>573</v>
      </c>
      <c r="E3" s="157" t="s">
        <v>571</v>
      </c>
      <c r="F3" s="157" t="s">
        <v>572</v>
      </c>
      <c r="G3" s="157" t="s">
        <v>573</v>
      </c>
      <c r="H3" s="159" t="s">
        <v>571</v>
      </c>
      <c r="I3" s="159" t="s">
        <v>572</v>
      </c>
      <c r="J3" s="159" t="s">
        <v>573</v>
      </c>
      <c r="K3" s="157" t="s">
        <v>571</v>
      </c>
      <c r="L3" s="157" t="s">
        <v>572</v>
      </c>
      <c r="M3" s="157" t="s">
        <v>573</v>
      </c>
    </row>
    <row r="4" spans="1:13" ht="42" customHeight="1" x14ac:dyDescent="0.25">
      <c r="A4" s="160">
        <v>1</v>
      </c>
      <c r="B4" s="160" t="s">
        <v>574</v>
      </c>
      <c r="C4" s="160" t="s">
        <v>583</v>
      </c>
      <c r="D4" s="160" t="s">
        <v>594</v>
      </c>
      <c r="E4" s="158" t="s">
        <v>602</v>
      </c>
      <c r="F4" s="158" t="s">
        <v>586</v>
      </c>
      <c r="G4" s="158" t="s">
        <v>605</v>
      </c>
      <c r="H4" s="160" t="s">
        <v>642</v>
      </c>
      <c r="I4" s="160" t="s">
        <v>591</v>
      </c>
      <c r="J4" s="160" t="s">
        <v>587</v>
      </c>
      <c r="K4" s="158" t="s">
        <v>619</v>
      </c>
      <c r="L4" s="158" t="s">
        <v>583</v>
      </c>
      <c r="M4" s="158" t="s">
        <v>612</v>
      </c>
    </row>
    <row r="5" spans="1:13" ht="42" customHeight="1" x14ac:dyDescent="0.25">
      <c r="A5" s="160">
        <v>2</v>
      </c>
      <c r="B5" s="160" t="s">
        <v>575</v>
      </c>
      <c r="C5" s="160" t="s">
        <v>584</v>
      </c>
      <c r="D5" s="160" t="s">
        <v>595</v>
      </c>
      <c r="E5" s="158" t="s">
        <v>603</v>
      </c>
      <c r="F5" s="158" t="s">
        <v>591</v>
      </c>
      <c r="G5" s="158" t="s">
        <v>600</v>
      </c>
      <c r="H5" s="160" t="s">
        <v>577</v>
      </c>
      <c r="I5" s="160" t="s">
        <v>617</v>
      </c>
      <c r="J5" s="160" t="s">
        <v>589</v>
      </c>
      <c r="K5" s="158" t="s">
        <v>577</v>
      </c>
      <c r="L5" s="158" t="s">
        <v>617</v>
      </c>
      <c r="M5" s="158" t="s">
        <v>585</v>
      </c>
    </row>
    <row r="6" spans="1:13" ht="42" customHeight="1" x14ac:dyDescent="0.25">
      <c r="A6" s="160">
        <v>3</v>
      </c>
      <c r="B6" s="160" t="s">
        <v>576</v>
      </c>
      <c r="C6" s="160" t="s">
        <v>585</v>
      </c>
      <c r="D6" s="160" t="s">
        <v>596</v>
      </c>
      <c r="E6" s="158" t="s">
        <v>604</v>
      </c>
      <c r="F6" s="158" t="s">
        <v>596</v>
      </c>
      <c r="G6" s="158" t="s">
        <v>595</v>
      </c>
      <c r="H6" s="160" t="s">
        <v>610</v>
      </c>
      <c r="I6" s="160" t="s">
        <v>585</v>
      </c>
      <c r="J6" s="160" t="s">
        <v>612</v>
      </c>
      <c r="K6" s="158" t="s">
        <v>576</v>
      </c>
      <c r="L6" s="158" t="s">
        <v>591</v>
      </c>
      <c r="M6" s="158" t="s">
        <v>621</v>
      </c>
    </row>
    <row r="7" spans="1:13" ht="42" customHeight="1" x14ac:dyDescent="0.25">
      <c r="A7" s="160">
        <v>4</v>
      </c>
      <c r="B7" s="160" t="s">
        <v>577</v>
      </c>
      <c r="C7" s="160" t="s">
        <v>586</v>
      </c>
      <c r="D7" s="160" t="s">
        <v>597</v>
      </c>
      <c r="E7" s="158" t="s">
        <v>577</v>
      </c>
      <c r="F7" s="158" t="s">
        <v>584</v>
      </c>
      <c r="G7" s="158" t="s">
        <v>607</v>
      </c>
      <c r="H7" s="160" t="s">
        <v>611</v>
      </c>
      <c r="I7" s="160" t="s">
        <v>583</v>
      </c>
      <c r="J7" s="160" t="s">
        <v>613</v>
      </c>
      <c r="K7" s="158" t="s">
        <v>610</v>
      </c>
      <c r="L7" s="158" t="s">
        <v>620</v>
      </c>
      <c r="M7" s="158" t="s">
        <v>595</v>
      </c>
    </row>
    <row r="8" spans="1:13" ht="42" customHeight="1" x14ac:dyDescent="0.25">
      <c r="A8" s="160">
        <v>5</v>
      </c>
      <c r="B8" s="160" t="s">
        <v>578</v>
      </c>
      <c r="C8" s="160" t="s">
        <v>587</v>
      </c>
      <c r="D8" s="160" t="s">
        <v>598</v>
      </c>
      <c r="E8" s="158" t="s">
        <v>578</v>
      </c>
      <c r="F8" s="158" t="s">
        <v>583</v>
      </c>
      <c r="G8" s="158" t="s">
        <v>608</v>
      </c>
      <c r="H8" s="160"/>
      <c r="I8" s="160"/>
      <c r="J8" s="160" t="s">
        <v>614</v>
      </c>
      <c r="K8" s="158"/>
      <c r="L8" s="158" t="s">
        <v>586</v>
      </c>
      <c r="M8" s="158" t="s">
        <v>589</v>
      </c>
    </row>
    <row r="9" spans="1:13" ht="42" customHeight="1" x14ac:dyDescent="0.25">
      <c r="A9" s="160">
        <v>6</v>
      </c>
      <c r="B9" s="160" t="s">
        <v>579</v>
      </c>
      <c r="C9" s="160" t="s">
        <v>588</v>
      </c>
      <c r="D9" s="160" t="s">
        <v>599</v>
      </c>
      <c r="E9" s="158"/>
      <c r="F9" s="158" t="s">
        <v>606</v>
      </c>
      <c r="G9" s="158" t="s">
        <v>609</v>
      </c>
      <c r="H9" s="205" t="s">
        <v>371</v>
      </c>
      <c r="I9" s="205"/>
      <c r="J9" s="205"/>
      <c r="K9" s="158"/>
      <c r="L9" s="158"/>
      <c r="M9" s="158" t="s">
        <v>587</v>
      </c>
    </row>
    <row r="10" spans="1:13" ht="42" customHeight="1" x14ac:dyDescent="0.25">
      <c r="A10" s="160">
        <v>7</v>
      </c>
      <c r="B10" s="160" t="s">
        <v>580</v>
      </c>
      <c r="C10" s="160" t="s">
        <v>589</v>
      </c>
      <c r="D10" s="160" t="s">
        <v>600</v>
      </c>
      <c r="E10" s="158"/>
      <c r="F10" s="158" t="s">
        <v>599</v>
      </c>
      <c r="G10" s="158"/>
      <c r="H10" s="160" t="s">
        <v>585</v>
      </c>
      <c r="I10" s="160" t="s">
        <v>615</v>
      </c>
      <c r="J10" s="160" t="s">
        <v>612</v>
      </c>
      <c r="K10" s="158"/>
      <c r="L10" s="158"/>
      <c r="M10" s="158" t="s">
        <v>622</v>
      </c>
    </row>
    <row r="11" spans="1:13" ht="42" customHeight="1" x14ac:dyDescent="0.25">
      <c r="A11" s="160">
        <v>8</v>
      </c>
      <c r="B11" s="160" t="s">
        <v>581</v>
      </c>
      <c r="C11" s="160" t="s">
        <v>591</v>
      </c>
      <c r="D11" s="160" t="s">
        <v>601</v>
      </c>
      <c r="E11" s="158"/>
      <c r="F11" s="158"/>
      <c r="G11" s="158"/>
      <c r="H11" s="160" t="s">
        <v>610</v>
      </c>
      <c r="I11" s="160" t="s">
        <v>593</v>
      </c>
      <c r="J11" s="160" t="s">
        <v>616</v>
      </c>
      <c r="K11" s="158"/>
      <c r="L11" s="158"/>
      <c r="M11" s="158"/>
    </row>
    <row r="12" spans="1:13" ht="42" customHeight="1" x14ac:dyDescent="0.25">
      <c r="A12" s="160">
        <v>9</v>
      </c>
      <c r="B12" s="160" t="s">
        <v>582</v>
      </c>
      <c r="C12" s="160" t="s">
        <v>590</v>
      </c>
      <c r="D12" s="160"/>
      <c r="E12" s="158"/>
      <c r="F12" s="158"/>
      <c r="G12" s="158"/>
      <c r="H12" s="160" t="s">
        <v>618</v>
      </c>
      <c r="I12" s="160" t="s">
        <v>583</v>
      </c>
      <c r="J12" s="160" t="s">
        <v>617</v>
      </c>
      <c r="K12" s="158"/>
      <c r="L12" s="158"/>
      <c r="M12" s="158"/>
    </row>
    <row r="13" spans="1:13" ht="42" customHeight="1" x14ac:dyDescent="0.25">
      <c r="A13" s="160">
        <v>10</v>
      </c>
      <c r="B13" s="160" t="s">
        <v>592</v>
      </c>
      <c r="C13" s="160" t="s">
        <v>593</v>
      </c>
      <c r="D13" s="160"/>
      <c r="E13" s="158"/>
      <c r="F13" s="158"/>
      <c r="G13" s="158"/>
      <c r="H13" s="160" t="s">
        <v>593</v>
      </c>
      <c r="I13" s="160" t="s">
        <v>587</v>
      </c>
      <c r="J13" s="160" t="s">
        <v>589</v>
      </c>
      <c r="K13" s="158"/>
      <c r="L13" s="158"/>
      <c r="M13" s="158"/>
    </row>
    <row r="14" spans="1:13" ht="19.5" customHeight="1" x14ac:dyDescent="0.25">
      <c r="A14" s="206" t="s">
        <v>882</v>
      </c>
      <c r="B14" s="206"/>
      <c r="C14" s="206"/>
      <c r="D14" s="206"/>
      <c r="E14" s="206"/>
      <c r="F14" s="206"/>
      <c r="G14" s="206"/>
      <c r="H14" s="206"/>
      <c r="I14" s="206"/>
      <c r="J14" s="206"/>
      <c r="K14" s="206"/>
      <c r="L14" s="206"/>
      <c r="M14" s="206"/>
    </row>
    <row r="15" spans="1:13" s="74" customFormat="1" ht="28.5" customHeight="1" x14ac:dyDescent="0.25">
      <c r="A15" s="208" t="s">
        <v>338</v>
      </c>
      <c r="B15" s="208" t="s">
        <v>623</v>
      </c>
      <c r="C15" s="208"/>
      <c r="D15" s="208"/>
      <c r="E15" s="207" t="s">
        <v>132</v>
      </c>
      <c r="F15" s="207"/>
      <c r="G15" s="207"/>
      <c r="H15" s="208" t="s">
        <v>133</v>
      </c>
      <c r="I15" s="208"/>
      <c r="J15" s="208"/>
      <c r="K15" s="207" t="s">
        <v>134</v>
      </c>
      <c r="L15" s="207"/>
      <c r="M15" s="207"/>
    </row>
    <row r="16" spans="1:13" s="74" customFormat="1" ht="30.75" customHeight="1" x14ac:dyDescent="0.25">
      <c r="A16" s="208"/>
      <c r="B16" s="157" t="s">
        <v>571</v>
      </c>
      <c r="C16" s="157" t="s">
        <v>572</v>
      </c>
      <c r="D16" s="157" t="s">
        <v>573</v>
      </c>
      <c r="E16" s="159" t="s">
        <v>571</v>
      </c>
      <c r="F16" s="159" t="s">
        <v>572</v>
      </c>
      <c r="G16" s="159" t="s">
        <v>573</v>
      </c>
      <c r="H16" s="157" t="s">
        <v>571</v>
      </c>
      <c r="I16" s="157" t="s">
        <v>572</v>
      </c>
      <c r="J16" s="157" t="s">
        <v>573</v>
      </c>
      <c r="K16" s="159" t="s">
        <v>571</v>
      </c>
      <c r="L16" s="159" t="s">
        <v>572</v>
      </c>
      <c r="M16" s="159" t="s">
        <v>573</v>
      </c>
    </row>
    <row r="17" spans="1:13" ht="63" customHeight="1" x14ac:dyDescent="0.25">
      <c r="A17" s="161">
        <v>1</v>
      </c>
      <c r="B17" s="158" t="s">
        <v>619</v>
      </c>
      <c r="C17" s="158" t="s">
        <v>591</v>
      </c>
      <c r="D17" s="158" t="s">
        <v>600</v>
      </c>
      <c r="E17" s="160" t="s">
        <v>624</v>
      </c>
      <c r="F17" s="160" t="s">
        <v>585</v>
      </c>
      <c r="G17" s="160" t="s">
        <v>583</v>
      </c>
      <c r="H17" s="158" t="s">
        <v>630</v>
      </c>
      <c r="I17" s="158" t="s">
        <v>591</v>
      </c>
      <c r="J17" s="158" t="s">
        <v>634</v>
      </c>
      <c r="K17" s="160" t="s">
        <v>636</v>
      </c>
      <c r="L17" s="160" t="s">
        <v>591</v>
      </c>
      <c r="M17" s="160" t="s">
        <v>634</v>
      </c>
    </row>
    <row r="18" spans="1:13" ht="63" customHeight="1" x14ac:dyDescent="0.25">
      <c r="A18" s="161">
        <v>2</v>
      </c>
      <c r="B18" s="158" t="s">
        <v>370</v>
      </c>
      <c r="C18" s="158" t="s">
        <v>586</v>
      </c>
      <c r="D18" s="158" t="s">
        <v>596</v>
      </c>
      <c r="E18" s="160" t="s">
        <v>625</v>
      </c>
      <c r="F18" s="160" t="s">
        <v>584</v>
      </c>
      <c r="G18" s="160" t="s">
        <v>627</v>
      </c>
      <c r="H18" s="158" t="s">
        <v>631</v>
      </c>
      <c r="I18" s="158" t="s">
        <v>596</v>
      </c>
      <c r="J18" s="158" t="s">
        <v>633</v>
      </c>
      <c r="K18" s="160" t="s">
        <v>637</v>
      </c>
      <c r="L18" s="160" t="s">
        <v>584</v>
      </c>
      <c r="M18" s="160" t="s">
        <v>627</v>
      </c>
    </row>
    <row r="19" spans="1:13" ht="63" customHeight="1" x14ac:dyDescent="0.25">
      <c r="A19" s="161">
        <v>3</v>
      </c>
      <c r="B19" s="158" t="s">
        <v>577</v>
      </c>
      <c r="C19" s="158" t="s">
        <v>583</v>
      </c>
      <c r="D19" s="158" t="s">
        <v>595</v>
      </c>
      <c r="E19" s="160" t="s">
        <v>626</v>
      </c>
      <c r="F19" s="160" t="s">
        <v>591</v>
      </c>
      <c r="G19" s="160" t="s">
        <v>628</v>
      </c>
      <c r="H19" s="158" t="s">
        <v>578</v>
      </c>
      <c r="I19" s="158" t="s">
        <v>585</v>
      </c>
      <c r="J19" s="158" t="s">
        <v>594</v>
      </c>
      <c r="K19" s="160" t="s">
        <v>638</v>
      </c>
      <c r="L19" s="160" t="s">
        <v>585</v>
      </c>
      <c r="M19" s="160" t="s">
        <v>639</v>
      </c>
    </row>
    <row r="20" spans="1:13" ht="63" customHeight="1" x14ac:dyDescent="0.25">
      <c r="A20" s="161">
        <v>4</v>
      </c>
      <c r="B20" s="158" t="s">
        <v>576</v>
      </c>
      <c r="C20" s="158" t="s">
        <v>610</v>
      </c>
      <c r="D20" s="158" t="s">
        <v>589</v>
      </c>
      <c r="E20" s="160" t="s">
        <v>578</v>
      </c>
      <c r="F20" s="160" t="s">
        <v>599</v>
      </c>
      <c r="G20" s="160" t="s">
        <v>595</v>
      </c>
      <c r="H20" s="158" t="s">
        <v>610</v>
      </c>
      <c r="I20" s="158" t="s">
        <v>584</v>
      </c>
      <c r="J20" s="158" t="s">
        <v>608</v>
      </c>
      <c r="K20" s="160" t="s">
        <v>577</v>
      </c>
      <c r="L20" s="160" t="s">
        <v>612</v>
      </c>
      <c r="M20" s="160" t="s">
        <v>594</v>
      </c>
    </row>
    <row r="21" spans="1:13" ht="63" customHeight="1" x14ac:dyDescent="0.25">
      <c r="A21" s="161">
        <v>5</v>
      </c>
      <c r="B21" s="158" t="s">
        <v>640</v>
      </c>
      <c r="C21" s="158" t="s">
        <v>641</v>
      </c>
      <c r="D21" s="158" t="s">
        <v>612</v>
      </c>
      <c r="E21" s="160" t="s">
        <v>610</v>
      </c>
      <c r="F21" s="160"/>
      <c r="G21" s="160" t="s">
        <v>629</v>
      </c>
      <c r="H21" s="158" t="s">
        <v>577</v>
      </c>
      <c r="I21" s="158" t="s">
        <v>583</v>
      </c>
      <c r="J21" s="158" t="s">
        <v>595</v>
      </c>
      <c r="K21" s="160" t="s">
        <v>610</v>
      </c>
      <c r="L21" s="160" t="s">
        <v>586</v>
      </c>
      <c r="M21" s="160" t="s">
        <v>595</v>
      </c>
    </row>
    <row r="22" spans="1:13" ht="63" customHeight="1" x14ac:dyDescent="0.25">
      <c r="A22" s="162">
        <v>6</v>
      </c>
      <c r="B22" s="204" t="s">
        <v>135</v>
      </c>
      <c r="C22" s="204"/>
      <c r="D22" s="204"/>
      <c r="E22" s="160" t="s">
        <v>577</v>
      </c>
      <c r="F22" s="160"/>
      <c r="G22" s="160" t="s">
        <v>594</v>
      </c>
      <c r="H22" s="158" t="s">
        <v>632</v>
      </c>
      <c r="I22" s="158" t="s">
        <v>586</v>
      </c>
      <c r="J22" s="158" t="s">
        <v>587</v>
      </c>
      <c r="K22" s="160"/>
      <c r="L22" s="160" t="s">
        <v>587</v>
      </c>
      <c r="M22" s="160" t="s">
        <v>600</v>
      </c>
    </row>
    <row r="23" spans="1:13" ht="63" customHeight="1" x14ac:dyDescent="0.25">
      <c r="A23" s="162">
        <v>7</v>
      </c>
      <c r="B23" s="163" t="s">
        <v>571</v>
      </c>
      <c r="C23" s="163" t="s">
        <v>572</v>
      </c>
      <c r="D23" s="163" t="s">
        <v>573</v>
      </c>
      <c r="E23" s="160"/>
      <c r="F23" s="160"/>
      <c r="G23" s="160" t="s">
        <v>608</v>
      </c>
      <c r="H23" s="158"/>
      <c r="I23" s="158" t="s">
        <v>635</v>
      </c>
      <c r="J23" s="158" t="s">
        <v>600</v>
      </c>
      <c r="K23" s="160"/>
      <c r="L23" s="160" t="s">
        <v>583</v>
      </c>
      <c r="M23" s="160" t="s">
        <v>587</v>
      </c>
    </row>
    <row r="24" spans="1:13" ht="63" customHeight="1" x14ac:dyDescent="0.25">
      <c r="A24" s="162">
        <v>8</v>
      </c>
      <c r="B24" s="163" t="s">
        <v>635</v>
      </c>
      <c r="C24" s="163" t="s">
        <v>587</v>
      </c>
      <c r="D24" s="163" t="s">
        <v>643</v>
      </c>
      <c r="E24" s="160"/>
      <c r="F24" s="160"/>
      <c r="G24" s="160"/>
      <c r="H24" s="158"/>
      <c r="I24" s="158"/>
      <c r="J24" s="158"/>
      <c r="K24" s="160"/>
      <c r="L24" s="160"/>
      <c r="M24" s="160"/>
    </row>
    <row r="25" spans="1:13" ht="63" customHeight="1" x14ac:dyDescent="0.25">
      <c r="A25" s="162">
        <v>9</v>
      </c>
      <c r="B25" s="163" t="s">
        <v>619</v>
      </c>
      <c r="C25" s="163" t="s">
        <v>596</v>
      </c>
      <c r="D25" s="163" t="s">
        <v>599</v>
      </c>
      <c r="E25" s="160"/>
      <c r="F25" s="160"/>
      <c r="G25" s="160"/>
      <c r="H25" s="158"/>
      <c r="I25" s="158"/>
      <c r="J25" s="158"/>
      <c r="K25" s="160"/>
      <c r="L25" s="160"/>
      <c r="M25" s="160"/>
    </row>
  </sheetData>
  <mergeCells count="14">
    <mergeCell ref="B22:D22"/>
    <mergeCell ref="H9:J9"/>
    <mergeCell ref="A1:M1"/>
    <mergeCell ref="B2:D2"/>
    <mergeCell ref="E2:G2"/>
    <mergeCell ref="H2:J2"/>
    <mergeCell ref="K2:M2"/>
    <mergeCell ref="A2:A3"/>
    <mergeCell ref="A15:A16"/>
    <mergeCell ref="B15:D15"/>
    <mergeCell ref="E15:G15"/>
    <mergeCell ref="H15:J15"/>
    <mergeCell ref="K15:M15"/>
    <mergeCell ref="A14:M14"/>
  </mergeCells>
  <pageMargins left="0.15748031496062992" right="0.15748031496062992" top="0.35433070866141736" bottom="0.15748031496062992" header="0.31496062992125984" footer="0.31496062992125984"/>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view="pageBreakPreview" topLeftCell="A25" zoomScale="110" zoomScaleNormal="100" zoomScaleSheetLayoutView="110" workbookViewId="0">
      <selection activeCell="K7" sqref="K7"/>
    </sheetView>
  </sheetViews>
  <sheetFormatPr defaultRowHeight="21.75" customHeight="1" x14ac:dyDescent="0.25"/>
  <cols>
    <col min="1" max="1" width="4.5703125" style="8" customWidth="1"/>
    <col min="2" max="2" width="18.42578125" style="8" customWidth="1"/>
    <col min="3" max="3" width="10.28515625" style="8" customWidth="1"/>
    <col min="4" max="4" width="9.140625" style="8" customWidth="1"/>
    <col min="5" max="5" width="2.28515625" style="8" customWidth="1"/>
    <col min="6" max="6" width="3" style="8" bestFit="1" customWidth="1"/>
    <col min="7" max="7" width="56.42578125" style="8" customWidth="1"/>
    <col min="8" max="8" width="5.5703125" style="8" customWidth="1"/>
    <col min="9" max="16384" width="9.140625" style="8"/>
  </cols>
  <sheetData>
    <row r="1" spans="1:7" ht="21.75" customHeight="1" x14ac:dyDescent="0.25">
      <c r="A1" s="212" t="s">
        <v>883</v>
      </c>
      <c r="B1" s="212"/>
      <c r="C1" s="212"/>
      <c r="D1" s="212"/>
      <c r="E1" s="212"/>
      <c r="F1" s="212"/>
      <c r="G1" s="212"/>
    </row>
    <row r="2" spans="1:7" ht="21.75" customHeight="1" x14ac:dyDescent="0.25">
      <c r="A2" s="212" t="s">
        <v>314</v>
      </c>
      <c r="B2" s="212"/>
      <c r="C2" s="212"/>
      <c r="D2" s="58"/>
      <c r="E2" s="220"/>
      <c r="F2" s="211">
        <v>1</v>
      </c>
      <c r="G2" s="211" t="s">
        <v>374</v>
      </c>
    </row>
    <row r="3" spans="1:7" ht="21.75" customHeight="1" x14ac:dyDescent="0.25">
      <c r="A3" s="58" t="s">
        <v>338</v>
      </c>
      <c r="B3" s="116" t="s">
        <v>339</v>
      </c>
      <c r="C3" s="58" t="s">
        <v>372</v>
      </c>
      <c r="D3" s="58" t="s">
        <v>373</v>
      </c>
      <c r="E3" s="220"/>
      <c r="F3" s="211"/>
      <c r="G3" s="211"/>
    </row>
    <row r="4" spans="1:7" ht="21.75" customHeight="1" x14ac:dyDescent="0.25">
      <c r="A4" s="55">
        <v>1</v>
      </c>
      <c r="B4" s="115" t="s">
        <v>830</v>
      </c>
      <c r="C4" s="55"/>
      <c r="D4" s="55"/>
      <c r="E4" s="220"/>
      <c r="F4" s="210">
        <v>2</v>
      </c>
      <c r="G4" s="210" t="s">
        <v>375</v>
      </c>
    </row>
    <row r="5" spans="1:7" ht="21.75" customHeight="1" x14ac:dyDescent="0.25">
      <c r="A5" s="55">
        <v>2</v>
      </c>
      <c r="B5" s="115" t="s">
        <v>830</v>
      </c>
      <c r="C5" s="113"/>
      <c r="D5" s="55"/>
      <c r="E5" s="220"/>
      <c r="F5" s="210"/>
      <c r="G5" s="210"/>
    </row>
    <row r="6" spans="1:7" ht="21.75" customHeight="1" x14ac:dyDescent="0.25">
      <c r="A6" s="113">
        <v>3</v>
      </c>
      <c r="B6" s="115" t="s">
        <v>830</v>
      </c>
      <c r="C6" s="113"/>
      <c r="D6" s="55"/>
      <c r="E6" s="220"/>
      <c r="F6" s="211">
        <v>3</v>
      </c>
      <c r="G6" s="211" t="s">
        <v>376</v>
      </c>
    </row>
    <row r="7" spans="1:7" ht="21.75" customHeight="1" x14ac:dyDescent="0.25">
      <c r="A7" s="113">
        <v>4</v>
      </c>
      <c r="B7" s="115" t="s">
        <v>830</v>
      </c>
      <c r="C7" s="113"/>
      <c r="D7" s="55"/>
      <c r="E7" s="220"/>
      <c r="F7" s="211"/>
      <c r="G7" s="211"/>
    </row>
    <row r="8" spans="1:7" ht="21.75" customHeight="1" x14ac:dyDescent="0.25">
      <c r="A8" s="113">
        <v>5</v>
      </c>
      <c r="B8" s="115" t="s">
        <v>830</v>
      </c>
      <c r="C8" s="113"/>
      <c r="D8" s="55"/>
      <c r="E8" s="220"/>
      <c r="F8" s="210">
        <v>4</v>
      </c>
      <c r="G8" s="210" t="s">
        <v>377</v>
      </c>
    </row>
    <row r="9" spans="1:7" ht="21.75" customHeight="1" x14ac:dyDescent="0.25">
      <c r="A9" s="113">
        <v>6</v>
      </c>
      <c r="B9" s="115" t="s">
        <v>830</v>
      </c>
      <c r="C9" s="113"/>
      <c r="D9" s="55"/>
      <c r="E9" s="220"/>
      <c r="F9" s="210"/>
      <c r="G9" s="210"/>
    </row>
    <row r="10" spans="1:7" ht="21.75" customHeight="1" x14ac:dyDescent="0.25">
      <c r="A10" s="113">
        <v>7</v>
      </c>
      <c r="B10" s="115" t="s">
        <v>830</v>
      </c>
      <c r="C10" s="113"/>
      <c r="D10" s="55"/>
      <c r="E10" s="220"/>
      <c r="F10" s="211">
        <v>5</v>
      </c>
      <c r="G10" s="211" t="s">
        <v>378</v>
      </c>
    </row>
    <row r="11" spans="1:7" ht="21.75" customHeight="1" x14ac:dyDescent="0.25">
      <c r="A11" s="113">
        <v>8</v>
      </c>
      <c r="B11" s="115" t="s">
        <v>830</v>
      </c>
      <c r="C11" s="113"/>
      <c r="D11" s="55"/>
      <c r="E11" s="220"/>
      <c r="F11" s="211"/>
      <c r="G11" s="211"/>
    </row>
    <row r="12" spans="1:7" ht="21.75" customHeight="1" x14ac:dyDescent="0.25">
      <c r="A12" s="113">
        <v>9</v>
      </c>
      <c r="B12" s="115" t="s">
        <v>830</v>
      </c>
      <c r="C12" s="113"/>
      <c r="D12" s="55"/>
      <c r="E12" s="220"/>
      <c r="F12" s="211"/>
      <c r="G12" s="211"/>
    </row>
    <row r="13" spans="1:7" ht="21.75" customHeight="1" x14ac:dyDescent="0.25">
      <c r="A13" s="113">
        <v>10</v>
      </c>
      <c r="B13" s="115" t="s">
        <v>830</v>
      </c>
      <c r="C13" s="113"/>
      <c r="D13" s="55"/>
      <c r="E13" s="220"/>
      <c r="F13" s="210">
        <v>6</v>
      </c>
      <c r="G13" s="210" t="s">
        <v>379</v>
      </c>
    </row>
    <row r="14" spans="1:7" ht="21.75" customHeight="1" x14ac:dyDescent="0.25">
      <c r="A14" s="113">
        <v>11</v>
      </c>
      <c r="B14" s="115" t="s">
        <v>830</v>
      </c>
      <c r="C14" s="113"/>
      <c r="D14" s="55"/>
      <c r="E14" s="220"/>
      <c r="F14" s="210"/>
      <c r="G14" s="210"/>
    </row>
    <row r="15" spans="1:7" ht="21.75" customHeight="1" x14ac:dyDescent="0.25">
      <c r="A15" s="113">
        <v>12</v>
      </c>
      <c r="B15" s="115" t="s">
        <v>830</v>
      </c>
      <c r="C15" s="113"/>
      <c r="D15" s="55"/>
      <c r="E15" s="220"/>
      <c r="F15" s="211">
        <v>7</v>
      </c>
      <c r="G15" s="211" t="s">
        <v>653</v>
      </c>
    </row>
    <row r="16" spans="1:7" ht="21.75" customHeight="1" x14ac:dyDescent="0.25">
      <c r="A16" s="113">
        <v>13</v>
      </c>
      <c r="B16" s="115" t="s">
        <v>830</v>
      </c>
      <c r="C16" s="113"/>
      <c r="D16" s="55"/>
      <c r="E16" s="220"/>
      <c r="F16" s="211"/>
      <c r="G16" s="211"/>
    </row>
    <row r="17" spans="1:7" ht="21.75" customHeight="1" x14ac:dyDescent="0.25">
      <c r="A17" s="113">
        <v>14</v>
      </c>
      <c r="B17" s="115" t="s">
        <v>830</v>
      </c>
      <c r="C17" s="113"/>
      <c r="D17" s="55"/>
      <c r="E17" s="220"/>
      <c r="F17" s="211"/>
      <c r="G17" s="211"/>
    </row>
    <row r="18" spans="1:7" ht="21.75" customHeight="1" x14ac:dyDescent="0.25">
      <c r="A18" s="113">
        <v>15</v>
      </c>
      <c r="B18" s="115" t="s">
        <v>830</v>
      </c>
      <c r="C18" s="113"/>
      <c r="D18" s="55"/>
      <c r="E18" s="220"/>
      <c r="F18" s="210">
        <v>8</v>
      </c>
      <c r="G18" s="210" t="s">
        <v>380</v>
      </c>
    </row>
    <row r="19" spans="1:7" ht="21.75" customHeight="1" x14ac:dyDescent="0.25">
      <c r="A19" s="113">
        <v>16</v>
      </c>
      <c r="B19" s="115" t="s">
        <v>830</v>
      </c>
      <c r="C19" s="114" t="s">
        <v>373</v>
      </c>
      <c r="D19" s="56" t="s">
        <v>372</v>
      </c>
      <c r="E19" s="220"/>
      <c r="F19" s="210"/>
      <c r="G19" s="210"/>
    </row>
    <row r="20" spans="1:7" ht="21.75" customHeight="1" x14ac:dyDescent="0.25">
      <c r="A20" s="113">
        <v>17</v>
      </c>
      <c r="B20" s="115" t="s">
        <v>830</v>
      </c>
      <c r="C20" s="113"/>
      <c r="D20" s="55"/>
      <c r="E20" s="220"/>
      <c r="F20" s="221">
        <v>9</v>
      </c>
      <c r="G20" s="211" t="s">
        <v>381</v>
      </c>
    </row>
    <row r="21" spans="1:7" ht="21.75" customHeight="1" x14ac:dyDescent="0.25">
      <c r="A21" s="113">
        <v>18</v>
      </c>
      <c r="B21" s="115" t="s">
        <v>830</v>
      </c>
      <c r="C21" s="113"/>
      <c r="D21" s="55"/>
      <c r="E21" s="220"/>
      <c r="F21" s="221"/>
      <c r="G21" s="211"/>
    </row>
    <row r="22" spans="1:7" ht="21.75" customHeight="1" x14ac:dyDescent="0.25">
      <c r="A22" s="113">
        <v>19</v>
      </c>
      <c r="B22" s="115" t="s">
        <v>830</v>
      </c>
      <c r="C22" s="113"/>
      <c r="D22" s="55"/>
      <c r="E22" s="220"/>
      <c r="F22" s="210">
        <v>10</v>
      </c>
      <c r="G22" s="210" t="s">
        <v>441</v>
      </c>
    </row>
    <row r="23" spans="1:7" ht="21.75" customHeight="1" x14ac:dyDescent="0.25">
      <c r="A23" s="113">
        <v>20</v>
      </c>
      <c r="B23" s="115" t="s">
        <v>830</v>
      </c>
      <c r="C23" s="113"/>
      <c r="D23" s="55"/>
      <c r="E23" s="220"/>
      <c r="F23" s="210"/>
      <c r="G23" s="210"/>
    </row>
    <row r="24" spans="1:7" ht="39.75" customHeight="1" x14ac:dyDescent="0.25">
      <c r="A24" s="113">
        <v>21</v>
      </c>
      <c r="B24" s="115" t="s">
        <v>830</v>
      </c>
      <c r="C24" s="113"/>
      <c r="D24" s="55"/>
      <c r="E24" s="220"/>
      <c r="F24" s="211">
        <v>11</v>
      </c>
      <c r="G24" s="222" t="s">
        <v>442</v>
      </c>
    </row>
    <row r="25" spans="1:7" ht="57.75" customHeight="1" x14ac:dyDescent="0.25">
      <c r="A25" s="113">
        <v>22</v>
      </c>
      <c r="B25" s="115" t="s">
        <v>830</v>
      </c>
      <c r="C25" s="113"/>
      <c r="D25" s="55"/>
      <c r="E25" s="220"/>
      <c r="F25" s="211"/>
      <c r="G25" s="222"/>
    </row>
    <row r="26" spans="1:7" ht="21.75" customHeight="1" x14ac:dyDescent="0.25">
      <c r="A26" s="113">
        <v>23</v>
      </c>
      <c r="B26" s="115" t="s">
        <v>830</v>
      </c>
      <c r="C26" s="113"/>
      <c r="D26" s="55"/>
      <c r="E26" s="220"/>
      <c r="F26" s="169">
        <v>12</v>
      </c>
      <c r="G26" s="213" t="s">
        <v>443</v>
      </c>
    </row>
    <row r="27" spans="1:7" ht="21.75" customHeight="1" x14ac:dyDescent="0.25">
      <c r="A27" s="113">
        <v>24</v>
      </c>
      <c r="B27" s="115" t="s">
        <v>830</v>
      </c>
      <c r="C27" s="113"/>
      <c r="D27" s="55"/>
      <c r="E27" s="220"/>
      <c r="F27" s="169"/>
      <c r="G27" s="213"/>
    </row>
    <row r="28" spans="1:7" ht="21.75" customHeight="1" x14ac:dyDescent="0.25">
      <c r="A28" s="113">
        <v>25</v>
      </c>
      <c r="B28" s="115" t="s">
        <v>830</v>
      </c>
      <c r="C28" s="113"/>
      <c r="D28" s="55"/>
      <c r="E28" s="220"/>
      <c r="F28" s="169"/>
      <c r="G28" s="213"/>
    </row>
    <row r="29" spans="1:7" ht="21.75" customHeight="1" x14ac:dyDescent="0.25">
      <c r="A29" s="113">
        <v>26</v>
      </c>
      <c r="B29" s="115" t="s">
        <v>830</v>
      </c>
      <c r="C29" s="113"/>
      <c r="D29" s="55"/>
      <c r="E29" s="220"/>
      <c r="F29" s="169"/>
      <c r="G29" s="213"/>
    </row>
    <row r="30" spans="1:7" ht="21.75" customHeight="1" x14ac:dyDescent="0.25">
      <c r="A30" s="113">
        <v>27</v>
      </c>
      <c r="B30" s="115" t="s">
        <v>830</v>
      </c>
      <c r="C30" s="113"/>
      <c r="D30" s="55"/>
      <c r="E30" s="220"/>
      <c r="F30" s="214"/>
      <c r="G30" s="215"/>
    </row>
    <row r="31" spans="1:7" ht="21.75" customHeight="1" x14ac:dyDescent="0.25">
      <c r="A31" s="113">
        <v>28</v>
      </c>
      <c r="B31" s="115" t="s">
        <v>830</v>
      </c>
      <c r="C31" s="113"/>
      <c r="D31" s="55"/>
      <c r="E31" s="220"/>
      <c r="F31" s="216"/>
      <c r="G31" s="217"/>
    </row>
    <row r="32" spans="1:7" ht="21.75" customHeight="1" x14ac:dyDescent="0.25">
      <c r="A32" s="113">
        <v>29</v>
      </c>
      <c r="B32" s="115" t="s">
        <v>830</v>
      </c>
      <c r="C32" s="113"/>
      <c r="D32" s="55"/>
      <c r="E32" s="220"/>
      <c r="F32" s="216"/>
      <c r="G32" s="217"/>
    </row>
    <row r="33" spans="1:7" ht="21.75" customHeight="1" x14ac:dyDescent="0.25">
      <c r="A33" s="113">
        <v>30</v>
      </c>
      <c r="B33" s="115" t="s">
        <v>830</v>
      </c>
      <c r="C33" s="113"/>
      <c r="D33" s="55"/>
      <c r="E33" s="220"/>
      <c r="F33" s="216"/>
      <c r="G33" s="217"/>
    </row>
    <row r="34" spans="1:7" ht="21.75" customHeight="1" x14ac:dyDescent="0.25">
      <c r="A34" s="113">
        <v>31</v>
      </c>
      <c r="B34" s="115" t="s">
        <v>830</v>
      </c>
      <c r="C34" s="113"/>
      <c r="D34" s="55"/>
      <c r="E34" s="220"/>
      <c r="F34" s="218"/>
      <c r="G34" s="219"/>
    </row>
  </sheetData>
  <mergeCells count="28">
    <mergeCell ref="G26:G29"/>
    <mergeCell ref="F26:F29"/>
    <mergeCell ref="F30:G34"/>
    <mergeCell ref="A2:C2"/>
    <mergeCell ref="E2:E34"/>
    <mergeCell ref="G6:G7"/>
    <mergeCell ref="F6:F7"/>
    <mergeCell ref="G8:G9"/>
    <mergeCell ref="F20:F21"/>
    <mergeCell ref="G20:G21"/>
    <mergeCell ref="F22:F23"/>
    <mergeCell ref="G22:G23"/>
    <mergeCell ref="F24:F25"/>
    <mergeCell ref="G24:G25"/>
    <mergeCell ref="G15:G17"/>
    <mergeCell ref="F15:F17"/>
    <mergeCell ref="A1:G1"/>
    <mergeCell ref="G2:G3"/>
    <mergeCell ref="F2:F3"/>
    <mergeCell ref="G4:G5"/>
    <mergeCell ref="F4:F5"/>
    <mergeCell ref="F18:F19"/>
    <mergeCell ref="G18:G19"/>
    <mergeCell ref="F8:F9"/>
    <mergeCell ref="G10:G12"/>
    <mergeCell ref="F10:F12"/>
    <mergeCell ref="F13:F14"/>
    <mergeCell ref="G13:G14"/>
  </mergeCells>
  <pageMargins left="0.25" right="0.25" top="0.75" bottom="0.75" header="0.3" footer="0.3"/>
  <pageSetup paperSize="9" scale="9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view="pageBreakPreview" topLeftCell="A37" zoomScale="85" zoomScaleNormal="100" zoomScaleSheetLayoutView="85" workbookViewId="0">
      <selection sqref="A1:I1"/>
    </sheetView>
  </sheetViews>
  <sheetFormatPr defaultRowHeight="15" x14ac:dyDescent="0.25"/>
  <cols>
    <col min="1" max="1" width="13.28515625" style="31" customWidth="1"/>
    <col min="2" max="2" width="13.140625" style="31" customWidth="1"/>
    <col min="3" max="3" width="20.5703125" style="31" customWidth="1"/>
    <col min="4" max="4" width="17.140625" style="31" customWidth="1"/>
    <col min="5" max="5" width="19.85546875" style="31" customWidth="1"/>
    <col min="6" max="6" width="15.7109375" style="31" customWidth="1"/>
    <col min="7" max="7" width="16.28515625" style="31" customWidth="1"/>
    <col min="8" max="8" width="17.85546875" style="31" customWidth="1"/>
    <col min="9" max="9" width="16.7109375" style="31" customWidth="1"/>
    <col min="10" max="10" width="3.5703125" style="31" customWidth="1"/>
    <col min="11" max="16384" width="9.140625" style="31"/>
  </cols>
  <sheetData>
    <row r="1" spans="1:9" ht="15.75" customHeight="1" x14ac:dyDescent="0.25">
      <c r="A1" s="212" t="s">
        <v>884</v>
      </c>
      <c r="B1" s="212"/>
      <c r="C1" s="212"/>
      <c r="D1" s="212"/>
      <c r="E1" s="212"/>
      <c r="F1" s="212"/>
      <c r="G1" s="212"/>
      <c r="H1" s="212"/>
      <c r="I1" s="212"/>
    </row>
    <row r="2" spans="1:9" ht="34.5" customHeight="1" x14ac:dyDescent="0.25">
      <c r="A2" s="225" t="s">
        <v>540</v>
      </c>
      <c r="B2" s="225"/>
      <c r="C2" s="144" t="s">
        <v>305</v>
      </c>
      <c r="D2" s="144" t="s">
        <v>306</v>
      </c>
      <c r="E2" s="144" t="s">
        <v>307</v>
      </c>
      <c r="F2" s="144" t="s">
        <v>308</v>
      </c>
      <c r="G2" s="144" t="s">
        <v>309</v>
      </c>
      <c r="H2" s="144" t="s">
        <v>310</v>
      </c>
      <c r="I2" s="144" t="s">
        <v>311</v>
      </c>
    </row>
    <row r="3" spans="1:9" ht="36.75" customHeight="1" x14ac:dyDescent="0.25">
      <c r="A3" s="229" t="s">
        <v>541</v>
      </c>
      <c r="B3" s="229"/>
      <c r="C3" s="145"/>
      <c r="D3" s="145"/>
      <c r="E3" s="145"/>
      <c r="F3" s="145"/>
      <c r="G3" s="145"/>
      <c r="H3" s="145"/>
      <c r="I3" s="145"/>
    </row>
    <row r="4" spans="1:9" ht="36.75" customHeight="1" x14ac:dyDescent="0.25">
      <c r="A4" s="229"/>
      <c r="B4" s="229"/>
      <c r="C4" s="145"/>
      <c r="D4" s="145"/>
      <c r="E4" s="145"/>
      <c r="F4" s="145"/>
      <c r="G4" s="145"/>
      <c r="H4" s="145"/>
      <c r="I4" s="145"/>
    </row>
    <row r="5" spans="1:9" ht="17.25" customHeight="1" x14ac:dyDescent="0.25">
      <c r="A5" s="226" t="s">
        <v>326</v>
      </c>
      <c r="B5" s="226"/>
      <c r="C5" s="142"/>
      <c r="D5" s="142"/>
      <c r="E5" s="142"/>
      <c r="F5" s="142"/>
      <c r="G5" s="142"/>
      <c r="H5" s="142"/>
      <c r="I5" s="142"/>
    </row>
    <row r="6" spans="1:9" ht="24" customHeight="1" x14ac:dyDescent="0.25">
      <c r="A6" s="226"/>
      <c r="B6" s="226"/>
      <c r="C6" s="142"/>
      <c r="D6" s="142"/>
      <c r="E6" s="142"/>
      <c r="F6" s="142"/>
      <c r="G6" s="142"/>
      <c r="H6" s="142"/>
      <c r="I6" s="142"/>
    </row>
    <row r="7" spans="1:9" ht="22.5" customHeight="1" x14ac:dyDescent="0.25">
      <c r="A7" s="226"/>
      <c r="B7" s="226"/>
      <c r="C7" s="142"/>
      <c r="D7" s="142"/>
      <c r="E7" s="142"/>
      <c r="F7" s="142"/>
      <c r="G7" s="142"/>
      <c r="H7" s="142"/>
      <c r="I7" s="142"/>
    </row>
    <row r="8" spans="1:9" ht="28.5" customHeight="1" x14ac:dyDescent="0.25">
      <c r="A8" s="226"/>
      <c r="B8" s="226"/>
      <c r="C8" s="142"/>
      <c r="D8" s="142"/>
      <c r="E8" s="142"/>
      <c r="F8" s="142"/>
      <c r="G8" s="142"/>
      <c r="H8" s="142"/>
      <c r="I8" s="142"/>
    </row>
    <row r="9" spans="1:9" ht="22.5" customHeight="1" x14ac:dyDescent="0.25">
      <c r="A9" s="227" t="s">
        <v>327</v>
      </c>
      <c r="B9" s="227"/>
      <c r="C9" s="146"/>
      <c r="D9" s="146"/>
      <c r="E9" s="146"/>
      <c r="F9" s="146"/>
      <c r="G9" s="146"/>
      <c r="H9" s="146"/>
      <c r="I9" s="146"/>
    </row>
    <row r="10" spans="1:9" ht="25.5" customHeight="1" x14ac:dyDescent="0.25">
      <c r="A10" s="227"/>
      <c r="B10" s="227"/>
      <c r="C10" s="146"/>
      <c r="D10" s="146"/>
      <c r="E10" s="146"/>
      <c r="F10" s="146"/>
      <c r="G10" s="146"/>
      <c r="H10" s="146"/>
      <c r="I10" s="146"/>
    </row>
    <row r="11" spans="1:9" x14ac:dyDescent="0.25">
      <c r="A11" s="144" t="s">
        <v>324</v>
      </c>
      <c r="B11" s="144" t="s">
        <v>304</v>
      </c>
      <c r="C11" s="144" t="s">
        <v>305</v>
      </c>
      <c r="D11" s="144" t="s">
        <v>306</v>
      </c>
      <c r="E11" s="144" t="s">
        <v>307</v>
      </c>
      <c r="F11" s="144" t="s">
        <v>308</v>
      </c>
      <c r="G11" s="144" t="s">
        <v>309</v>
      </c>
      <c r="H11" s="144" t="s">
        <v>310</v>
      </c>
      <c r="I11" s="144" t="s">
        <v>311</v>
      </c>
    </row>
    <row r="12" spans="1:9" ht="42.75" customHeight="1" x14ac:dyDescent="0.25">
      <c r="A12" s="224" t="s">
        <v>312</v>
      </c>
      <c r="B12" s="75" t="s">
        <v>315</v>
      </c>
      <c r="C12" s="143"/>
      <c r="D12" s="143"/>
      <c r="E12" s="143"/>
      <c r="F12" s="143"/>
      <c r="G12" s="143"/>
      <c r="H12" s="143"/>
      <c r="I12" s="143"/>
    </row>
    <row r="13" spans="1:9" ht="34.5" customHeight="1" x14ac:dyDescent="0.25">
      <c r="A13" s="224"/>
      <c r="B13" s="76" t="s">
        <v>313</v>
      </c>
      <c r="C13" s="143"/>
      <c r="D13" s="143"/>
      <c r="E13" s="143"/>
      <c r="F13" s="143"/>
      <c r="G13" s="143"/>
      <c r="H13" s="143"/>
      <c r="I13" s="143"/>
    </row>
    <row r="14" spans="1:9" ht="28.5" customHeight="1" x14ac:dyDescent="0.25">
      <c r="A14" s="224"/>
      <c r="B14" s="76" t="s">
        <v>316</v>
      </c>
      <c r="C14" s="143"/>
      <c r="D14" s="143"/>
      <c r="E14" s="143"/>
      <c r="F14" s="143"/>
      <c r="G14" s="143"/>
      <c r="H14" s="143"/>
      <c r="I14" s="143"/>
    </row>
    <row r="15" spans="1:9" x14ac:dyDescent="0.25">
      <c r="A15" s="224"/>
      <c r="B15" s="75" t="s">
        <v>265</v>
      </c>
      <c r="C15" s="143"/>
      <c r="D15" s="143"/>
      <c r="E15" s="143"/>
      <c r="F15" s="143"/>
      <c r="G15" s="143"/>
      <c r="H15" s="143"/>
      <c r="I15" s="143"/>
    </row>
    <row r="16" spans="1:9" ht="33" customHeight="1" x14ac:dyDescent="0.25">
      <c r="A16" s="224" t="s">
        <v>317</v>
      </c>
      <c r="B16" s="75" t="s">
        <v>315</v>
      </c>
      <c r="C16" s="143"/>
      <c r="D16" s="143"/>
      <c r="E16" s="143"/>
      <c r="F16" s="143"/>
      <c r="G16" s="143"/>
      <c r="H16" s="143"/>
      <c r="I16" s="143"/>
    </row>
    <row r="17" spans="1:9" ht="42" customHeight="1" x14ac:dyDescent="0.25">
      <c r="A17" s="224"/>
      <c r="B17" s="76" t="s">
        <v>313</v>
      </c>
      <c r="C17" s="143"/>
      <c r="D17" s="143"/>
      <c r="E17" s="143"/>
      <c r="F17" s="143"/>
      <c r="G17" s="143"/>
      <c r="H17" s="143"/>
      <c r="I17" s="143"/>
    </row>
    <row r="18" spans="1:9" ht="21.75" customHeight="1" x14ac:dyDescent="0.25">
      <c r="A18" s="224"/>
      <c r="B18" s="76" t="s">
        <v>316</v>
      </c>
      <c r="C18" s="143"/>
      <c r="D18" s="143"/>
      <c r="E18" s="143"/>
      <c r="F18" s="143"/>
      <c r="G18" s="143"/>
      <c r="H18" s="143"/>
      <c r="I18" s="143"/>
    </row>
    <row r="19" spans="1:9" x14ac:dyDescent="0.25">
      <c r="A19" s="224"/>
      <c r="B19" s="75" t="s">
        <v>265</v>
      </c>
      <c r="C19" s="143"/>
      <c r="D19" s="143"/>
      <c r="E19" s="143"/>
      <c r="F19" s="143"/>
      <c r="G19" s="143"/>
      <c r="H19" s="143"/>
      <c r="I19" s="143"/>
    </row>
    <row r="20" spans="1:9" ht="40.5" customHeight="1" x14ac:dyDescent="0.25">
      <c r="A20" s="224" t="s">
        <v>318</v>
      </c>
      <c r="B20" s="75" t="s">
        <v>315</v>
      </c>
      <c r="C20" s="143"/>
      <c r="D20" s="143"/>
      <c r="E20" s="143"/>
      <c r="F20" s="143"/>
      <c r="G20" s="143"/>
      <c r="H20" s="143"/>
      <c r="I20" s="143"/>
    </row>
    <row r="21" spans="1:9" ht="39" customHeight="1" x14ac:dyDescent="0.25">
      <c r="A21" s="224"/>
      <c r="B21" s="76" t="s">
        <v>313</v>
      </c>
      <c r="C21" s="143"/>
      <c r="D21" s="143"/>
      <c r="E21" s="143"/>
      <c r="F21" s="143"/>
      <c r="G21" s="143"/>
      <c r="H21" s="143"/>
      <c r="I21" s="143"/>
    </row>
    <row r="22" spans="1:9" ht="23.25" customHeight="1" x14ac:dyDescent="0.25">
      <c r="A22" s="224"/>
      <c r="B22" s="76" t="s">
        <v>316</v>
      </c>
      <c r="C22" s="143"/>
      <c r="D22" s="143"/>
      <c r="E22" s="143"/>
      <c r="F22" s="143"/>
      <c r="G22" s="143"/>
      <c r="H22" s="143"/>
      <c r="I22" s="143"/>
    </row>
    <row r="23" spans="1:9" x14ac:dyDescent="0.25">
      <c r="A23" s="224"/>
      <c r="B23" s="75" t="s">
        <v>265</v>
      </c>
      <c r="C23" s="143"/>
      <c r="D23" s="143"/>
      <c r="E23" s="143"/>
      <c r="F23" s="143"/>
      <c r="G23" s="143"/>
      <c r="H23" s="143"/>
      <c r="I23" s="143"/>
    </row>
    <row r="24" spans="1:9" ht="39.75" customHeight="1" x14ac:dyDescent="0.25">
      <c r="A24" s="224" t="s">
        <v>319</v>
      </c>
      <c r="B24" s="75" t="s">
        <v>315</v>
      </c>
      <c r="C24" s="143"/>
      <c r="D24" s="143"/>
      <c r="E24" s="143"/>
      <c r="F24" s="143"/>
      <c r="G24" s="143"/>
      <c r="H24" s="143"/>
      <c r="I24" s="143"/>
    </row>
    <row r="25" spans="1:9" ht="36.75" customHeight="1" x14ac:dyDescent="0.25">
      <c r="A25" s="224"/>
      <c r="B25" s="76" t="s">
        <v>313</v>
      </c>
      <c r="C25" s="143"/>
      <c r="D25" s="143"/>
      <c r="E25" s="143"/>
      <c r="F25" s="143"/>
      <c r="G25" s="143"/>
      <c r="H25" s="143"/>
      <c r="I25" s="143"/>
    </row>
    <row r="26" spans="1:9" ht="24.75" customHeight="1" x14ac:dyDescent="0.25">
      <c r="A26" s="224"/>
      <c r="B26" s="76" t="s">
        <v>316</v>
      </c>
      <c r="C26" s="143"/>
      <c r="D26" s="143"/>
      <c r="E26" s="143"/>
      <c r="F26" s="143"/>
      <c r="G26" s="143"/>
      <c r="H26" s="143"/>
      <c r="I26" s="143"/>
    </row>
    <row r="27" spans="1:9" x14ac:dyDescent="0.25">
      <c r="A27" s="224"/>
      <c r="B27" s="75" t="s">
        <v>265</v>
      </c>
      <c r="C27" s="143"/>
      <c r="D27" s="143"/>
      <c r="E27" s="143"/>
      <c r="F27" s="143"/>
      <c r="G27" s="143"/>
      <c r="H27" s="143"/>
      <c r="I27" s="143"/>
    </row>
    <row r="28" spans="1:9" ht="38.25" customHeight="1" x14ac:dyDescent="0.25">
      <c r="A28" s="224" t="s">
        <v>464</v>
      </c>
      <c r="B28" s="75" t="s">
        <v>315</v>
      </c>
      <c r="C28" s="143"/>
      <c r="D28" s="143"/>
      <c r="E28" s="143"/>
      <c r="F28" s="143"/>
      <c r="G28" s="143"/>
      <c r="H28" s="143"/>
      <c r="I28" s="143"/>
    </row>
    <row r="29" spans="1:9" ht="33.75" customHeight="1" x14ac:dyDescent="0.25">
      <c r="A29" s="224"/>
      <c r="B29" s="76" t="s">
        <v>313</v>
      </c>
      <c r="C29" s="143"/>
      <c r="D29" s="143"/>
      <c r="E29" s="143"/>
      <c r="F29" s="143"/>
      <c r="G29" s="143"/>
      <c r="H29" s="143"/>
      <c r="I29" s="143"/>
    </row>
    <row r="30" spans="1:9" ht="27" customHeight="1" x14ac:dyDescent="0.25">
      <c r="A30" s="224"/>
      <c r="B30" s="76" t="s">
        <v>316</v>
      </c>
      <c r="C30" s="143"/>
      <c r="D30" s="143"/>
      <c r="E30" s="143"/>
      <c r="F30" s="143"/>
      <c r="G30" s="143"/>
      <c r="H30" s="143"/>
      <c r="I30" s="143"/>
    </row>
    <row r="31" spans="1:9" ht="28.5" customHeight="1" x14ac:dyDescent="0.25">
      <c r="A31" s="224"/>
      <c r="B31" s="75" t="s">
        <v>265</v>
      </c>
      <c r="C31" s="143"/>
      <c r="D31" s="143"/>
      <c r="E31" s="143"/>
      <c r="F31" s="143"/>
      <c r="G31" s="143"/>
      <c r="H31" s="143"/>
      <c r="I31" s="143"/>
    </row>
    <row r="32" spans="1:9" ht="35.25" customHeight="1" x14ac:dyDescent="0.25">
      <c r="A32" s="228" t="s">
        <v>465</v>
      </c>
      <c r="B32" s="75" t="s">
        <v>315</v>
      </c>
      <c r="C32" s="143"/>
      <c r="D32" s="143"/>
      <c r="E32" s="143"/>
      <c r="F32" s="143"/>
      <c r="G32" s="143"/>
      <c r="H32" s="143"/>
      <c r="I32" s="143"/>
    </row>
    <row r="33" spans="1:9" ht="36.75" customHeight="1" x14ac:dyDescent="0.25">
      <c r="A33" s="228"/>
      <c r="B33" s="76" t="s">
        <v>313</v>
      </c>
      <c r="C33" s="143"/>
      <c r="D33" s="143"/>
      <c r="E33" s="143"/>
      <c r="F33" s="143"/>
      <c r="G33" s="143"/>
      <c r="H33" s="143"/>
      <c r="I33" s="143"/>
    </row>
    <row r="34" spans="1:9" ht="28.5" customHeight="1" x14ac:dyDescent="0.25">
      <c r="A34" s="228"/>
      <c r="B34" s="76" t="s">
        <v>316</v>
      </c>
      <c r="C34" s="143"/>
      <c r="D34" s="143"/>
      <c r="E34" s="143"/>
      <c r="F34" s="143"/>
      <c r="G34" s="143"/>
      <c r="H34" s="143"/>
      <c r="I34" s="143"/>
    </row>
    <row r="35" spans="1:9" x14ac:dyDescent="0.25">
      <c r="A35" s="228"/>
      <c r="B35" s="75" t="s">
        <v>265</v>
      </c>
      <c r="C35" s="143"/>
      <c r="D35" s="143"/>
      <c r="E35" s="143"/>
      <c r="F35" s="143"/>
      <c r="G35" s="143"/>
      <c r="H35" s="143"/>
      <c r="I35" s="143"/>
    </row>
    <row r="36" spans="1:9" ht="37.5" customHeight="1" x14ac:dyDescent="0.25">
      <c r="A36" s="228" t="s">
        <v>466</v>
      </c>
      <c r="B36" s="75" t="s">
        <v>315</v>
      </c>
      <c r="C36" s="143"/>
      <c r="D36" s="143"/>
      <c r="E36" s="143"/>
      <c r="F36" s="143"/>
      <c r="G36" s="143"/>
      <c r="H36" s="143"/>
      <c r="I36" s="143"/>
    </row>
    <row r="37" spans="1:9" ht="39" customHeight="1" x14ac:dyDescent="0.25">
      <c r="A37" s="228"/>
      <c r="B37" s="76" t="s">
        <v>313</v>
      </c>
      <c r="C37" s="143"/>
      <c r="D37" s="143"/>
      <c r="E37" s="143"/>
      <c r="F37" s="143"/>
      <c r="G37" s="143"/>
      <c r="H37" s="143"/>
      <c r="I37" s="143"/>
    </row>
    <row r="38" spans="1:9" ht="24.75" customHeight="1" x14ac:dyDescent="0.25">
      <c r="A38" s="228"/>
      <c r="B38" s="76" t="s">
        <v>316</v>
      </c>
      <c r="C38" s="143"/>
      <c r="D38" s="143"/>
      <c r="E38" s="143"/>
      <c r="F38" s="143"/>
      <c r="G38" s="143"/>
      <c r="H38" s="143"/>
      <c r="I38" s="143"/>
    </row>
    <row r="39" spans="1:9" x14ac:dyDescent="0.25">
      <c r="A39" s="228"/>
      <c r="B39" s="75" t="s">
        <v>265</v>
      </c>
      <c r="C39" s="143"/>
      <c r="D39" s="143"/>
      <c r="E39" s="143"/>
      <c r="F39" s="143"/>
      <c r="G39" s="143"/>
      <c r="H39" s="143"/>
      <c r="I39" s="143"/>
    </row>
    <row r="40" spans="1:9" ht="21" customHeight="1" x14ac:dyDescent="0.25">
      <c r="A40" s="223" t="s">
        <v>321</v>
      </c>
      <c r="B40" s="223"/>
      <c r="C40" s="143"/>
      <c r="D40" s="143"/>
      <c r="E40" s="143"/>
      <c r="F40" s="143"/>
      <c r="G40" s="143"/>
      <c r="H40" s="143"/>
      <c r="I40" s="143"/>
    </row>
    <row r="41" spans="1:9" ht="33" customHeight="1" x14ac:dyDescent="0.25">
      <c r="A41" s="223" t="s">
        <v>320</v>
      </c>
      <c r="B41" s="223"/>
      <c r="C41" s="210"/>
      <c r="D41" s="210"/>
      <c r="E41" s="143"/>
      <c r="F41" s="143"/>
      <c r="G41" s="143"/>
      <c r="H41" s="144" t="s">
        <v>325</v>
      </c>
      <c r="I41" s="143"/>
    </row>
    <row r="42" spans="1:9" ht="28.5" customHeight="1" x14ac:dyDescent="0.25">
      <c r="A42" s="224" t="s">
        <v>322</v>
      </c>
      <c r="B42" s="224"/>
      <c r="C42" s="210"/>
      <c r="D42" s="210"/>
      <c r="E42" s="210"/>
      <c r="F42" s="210"/>
      <c r="G42" s="210"/>
      <c r="H42" s="210"/>
      <c r="I42" s="210"/>
    </row>
    <row r="43" spans="1:9" ht="28.5" customHeight="1" x14ac:dyDescent="0.25">
      <c r="A43" s="224" t="s">
        <v>323</v>
      </c>
      <c r="B43" s="224"/>
      <c r="C43" s="210"/>
      <c r="D43" s="210"/>
      <c r="E43" s="210"/>
      <c r="F43" s="210"/>
      <c r="G43" s="210"/>
      <c r="H43" s="210"/>
      <c r="I43" s="210"/>
    </row>
  </sheetData>
  <mergeCells count="19">
    <mergeCell ref="A40:B40"/>
    <mergeCell ref="A1:I1"/>
    <mergeCell ref="A2:B2"/>
    <mergeCell ref="A5:B8"/>
    <mergeCell ref="A9:B10"/>
    <mergeCell ref="A12:A15"/>
    <mergeCell ref="A16:A19"/>
    <mergeCell ref="A20:A23"/>
    <mergeCell ref="A24:A27"/>
    <mergeCell ref="A28:A31"/>
    <mergeCell ref="A32:A35"/>
    <mergeCell ref="A36:A39"/>
    <mergeCell ref="A3:B4"/>
    <mergeCell ref="A41:B41"/>
    <mergeCell ref="C41:D41"/>
    <mergeCell ref="A42:B42"/>
    <mergeCell ref="C42:I42"/>
    <mergeCell ref="A43:B43"/>
    <mergeCell ref="C43:I43"/>
  </mergeCells>
  <pageMargins left="0.15748031496062992" right="0.15748031496062992" top="0.35433070866141736" bottom="0.35433070866141736" header="0.31496062992125984" footer="0.31496062992125984"/>
  <pageSetup paperSize="9" scale="67" orientation="portrait"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3"/>
  <sheetViews>
    <sheetView view="pageBreakPreview" topLeftCell="A73" zoomScale="85" zoomScaleNormal="100" zoomScaleSheetLayoutView="85" workbookViewId="0">
      <selection activeCell="A42" sqref="A42:I42"/>
    </sheetView>
  </sheetViews>
  <sheetFormatPr defaultRowHeight="15" x14ac:dyDescent="0.25"/>
  <cols>
    <col min="1" max="1" width="13.28515625" style="8" customWidth="1"/>
    <col min="2" max="2" width="13.140625" style="8" customWidth="1"/>
    <col min="3" max="3" width="20.5703125" style="8" customWidth="1"/>
    <col min="4" max="4" width="17.140625" style="8" customWidth="1"/>
    <col min="5" max="5" width="19.85546875" style="8" customWidth="1"/>
    <col min="6" max="6" width="15.7109375" style="8" customWidth="1"/>
    <col min="7" max="7" width="16.28515625" style="8" customWidth="1"/>
    <col min="8" max="8" width="17.85546875" style="8" customWidth="1"/>
    <col min="9" max="9" width="16.7109375" style="8" customWidth="1"/>
    <col min="10" max="10" width="3.5703125" style="8" customWidth="1"/>
    <col min="11" max="16384" width="9.140625" style="8"/>
  </cols>
  <sheetData>
    <row r="1" spans="1:9" ht="15.75" customHeight="1" x14ac:dyDescent="0.25">
      <c r="A1" s="212" t="s">
        <v>884</v>
      </c>
      <c r="B1" s="212"/>
      <c r="C1" s="212"/>
      <c r="D1" s="212"/>
      <c r="E1" s="212"/>
      <c r="F1" s="212"/>
      <c r="G1" s="212"/>
      <c r="H1" s="212"/>
      <c r="I1" s="212"/>
    </row>
    <row r="2" spans="1:9" ht="34.5" customHeight="1" x14ac:dyDescent="0.25">
      <c r="A2" s="225" t="s">
        <v>540</v>
      </c>
      <c r="B2" s="225"/>
      <c r="C2" s="61" t="s">
        <v>305</v>
      </c>
      <c r="D2" s="61" t="s">
        <v>306</v>
      </c>
      <c r="E2" s="61" t="s">
        <v>307</v>
      </c>
      <c r="F2" s="61" t="s">
        <v>308</v>
      </c>
      <c r="G2" s="61" t="s">
        <v>309</v>
      </c>
      <c r="H2" s="61" t="s">
        <v>310</v>
      </c>
      <c r="I2" s="61" t="s">
        <v>311</v>
      </c>
    </row>
    <row r="3" spans="1:9" ht="17.25" customHeight="1" x14ac:dyDescent="0.25">
      <c r="A3" s="226" t="s">
        <v>326</v>
      </c>
      <c r="B3" s="226"/>
      <c r="C3" s="60"/>
      <c r="D3" s="60"/>
      <c r="E3" s="60"/>
      <c r="F3" s="60"/>
      <c r="G3" s="60"/>
      <c r="H3" s="60"/>
      <c r="I3" s="60"/>
    </row>
    <row r="4" spans="1:9" ht="24" customHeight="1" x14ac:dyDescent="0.25">
      <c r="A4" s="226"/>
      <c r="B4" s="226"/>
      <c r="C4" s="60"/>
      <c r="D4" s="60"/>
      <c r="E4" s="60"/>
      <c r="F4" s="60"/>
      <c r="G4" s="60"/>
      <c r="H4" s="60"/>
      <c r="I4" s="60"/>
    </row>
    <row r="5" spans="1:9" s="31" customFormat="1" ht="22.5" customHeight="1" x14ac:dyDescent="0.25">
      <c r="A5" s="226"/>
      <c r="B5" s="226"/>
      <c r="C5" s="60"/>
      <c r="D5" s="60"/>
      <c r="E5" s="60"/>
      <c r="F5" s="60"/>
      <c r="G5" s="60"/>
      <c r="H5" s="60"/>
      <c r="I5" s="60"/>
    </row>
    <row r="6" spans="1:9" ht="28.5" customHeight="1" x14ac:dyDescent="0.25">
      <c r="A6" s="226"/>
      <c r="B6" s="226"/>
      <c r="C6" s="60"/>
      <c r="D6" s="60"/>
      <c r="E6" s="60"/>
      <c r="F6" s="60"/>
      <c r="G6" s="60"/>
      <c r="H6" s="60"/>
      <c r="I6" s="60"/>
    </row>
    <row r="7" spans="1:9" s="31" customFormat="1" ht="22.5" customHeight="1" x14ac:dyDescent="0.25">
      <c r="A7" s="227" t="s">
        <v>327</v>
      </c>
      <c r="B7" s="227"/>
      <c r="C7" s="22"/>
      <c r="D7" s="22"/>
      <c r="E7" s="22"/>
      <c r="F7" s="22"/>
      <c r="G7" s="22"/>
      <c r="H7" s="22"/>
      <c r="I7" s="22"/>
    </row>
    <row r="8" spans="1:9" ht="25.5" customHeight="1" x14ac:dyDescent="0.25">
      <c r="A8" s="227"/>
      <c r="B8" s="227"/>
      <c r="C8" s="22"/>
      <c r="D8" s="22"/>
      <c r="E8" s="22"/>
      <c r="F8" s="22"/>
      <c r="G8" s="22"/>
      <c r="H8" s="22"/>
      <c r="I8" s="22"/>
    </row>
    <row r="9" spans="1:9" ht="28.5" customHeight="1" x14ac:dyDescent="0.25">
      <c r="A9" s="61" t="s">
        <v>324</v>
      </c>
      <c r="B9" s="61" t="s">
        <v>304</v>
      </c>
      <c r="C9" s="61" t="s">
        <v>305</v>
      </c>
      <c r="D9" s="61" t="s">
        <v>306</v>
      </c>
      <c r="E9" s="61" t="s">
        <v>307</v>
      </c>
      <c r="F9" s="61" t="s">
        <v>308</v>
      </c>
      <c r="G9" s="61" t="s">
        <v>309</v>
      </c>
      <c r="H9" s="61" t="s">
        <v>310</v>
      </c>
      <c r="I9" s="61" t="s">
        <v>311</v>
      </c>
    </row>
    <row r="10" spans="1:9" ht="42.75" customHeight="1" x14ac:dyDescent="0.25">
      <c r="A10" s="224" t="s">
        <v>312</v>
      </c>
      <c r="B10" s="75" t="s">
        <v>315</v>
      </c>
      <c r="C10" s="59"/>
      <c r="D10" s="59"/>
      <c r="E10" s="59"/>
      <c r="F10" s="59"/>
      <c r="G10" s="59"/>
      <c r="H10" s="59"/>
      <c r="I10" s="59"/>
    </row>
    <row r="11" spans="1:9" ht="34.5" customHeight="1" x14ac:dyDescent="0.25">
      <c r="A11" s="224"/>
      <c r="B11" s="76" t="s">
        <v>313</v>
      </c>
      <c r="C11" s="59"/>
      <c r="D11" s="59"/>
      <c r="E11" s="59"/>
      <c r="F11" s="59"/>
      <c r="G11" s="59"/>
      <c r="H11" s="59"/>
      <c r="I11" s="59"/>
    </row>
    <row r="12" spans="1:9" ht="28.5" customHeight="1" x14ac:dyDescent="0.25">
      <c r="A12" s="224"/>
      <c r="B12" s="76" t="s">
        <v>316</v>
      </c>
      <c r="C12" s="59"/>
      <c r="D12" s="59"/>
      <c r="E12" s="59"/>
      <c r="F12" s="59"/>
      <c r="G12" s="59"/>
      <c r="H12" s="59"/>
      <c r="I12" s="59"/>
    </row>
    <row r="13" spans="1:9" x14ac:dyDescent="0.25">
      <c r="A13" s="224"/>
      <c r="B13" s="75" t="s">
        <v>265</v>
      </c>
      <c r="C13" s="59">
        <v>30</v>
      </c>
      <c r="D13" s="59">
        <v>30</v>
      </c>
      <c r="E13" s="59">
        <v>30</v>
      </c>
      <c r="F13" s="59">
        <v>30</v>
      </c>
      <c r="G13" s="59">
        <v>30</v>
      </c>
      <c r="H13" s="59">
        <v>30</v>
      </c>
      <c r="I13" s="59">
        <v>30</v>
      </c>
    </row>
    <row r="14" spans="1:9" ht="33" customHeight="1" x14ac:dyDescent="0.25">
      <c r="A14" s="224" t="s">
        <v>317</v>
      </c>
      <c r="B14" s="75" t="s">
        <v>315</v>
      </c>
      <c r="C14" s="59"/>
      <c r="D14" s="59"/>
      <c r="E14" s="59"/>
      <c r="F14" s="59"/>
      <c r="G14" s="59"/>
      <c r="H14" s="59"/>
      <c r="I14" s="59"/>
    </row>
    <row r="15" spans="1:9" ht="42" customHeight="1" x14ac:dyDescent="0.25">
      <c r="A15" s="224"/>
      <c r="B15" s="76" t="s">
        <v>313</v>
      </c>
      <c r="C15" s="59"/>
      <c r="D15" s="59"/>
      <c r="E15" s="59"/>
      <c r="F15" s="59"/>
      <c r="G15" s="59"/>
      <c r="H15" s="59"/>
      <c r="I15" s="59"/>
    </row>
    <row r="16" spans="1:9" ht="28.5" customHeight="1" x14ac:dyDescent="0.25">
      <c r="A16" s="224"/>
      <c r="B16" s="76" t="s">
        <v>316</v>
      </c>
      <c r="C16" s="59"/>
      <c r="D16" s="59"/>
      <c r="E16" s="59"/>
      <c r="F16" s="59"/>
      <c r="G16" s="59"/>
      <c r="H16" s="59"/>
      <c r="I16" s="59"/>
    </row>
    <row r="17" spans="1:9" x14ac:dyDescent="0.25">
      <c r="A17" s="224"/>
      <c r="B17" s="75" t="s">
        <v>265</v>
      </c>
      <c r="C17" s="59">
        <v>20</v>
      </c>
      <c r="D17" s="59">
        <v>20</v>
      </c>
      <c r="E17" s="59">
        <v>20</v>
      </c>
      <c r="F17" s="59">
        <v>20</v>
      </c>
      <c r="G17" s="59">
        <v>20</v>
      </c>
      <c r="H17" s="59">
        <v>20</v>
      </c>
      <c r="I17" s="59">
        <v>20</v>
      </c>
    </row>
    <row r="18" spans="1:9" ht="40.5" customHeight="1" x14ac:dyDescent="0.25">
      <c r="A18" s="224" t="s">
        <v>318</v>
      </c>
      <c r="B18" s="75" t="s">
        <v>315</v>
      </c>
      <c r="C18" s="59"/>
      <c r="D18" s="59"/>
      <c r="E18" s="59"/>
      <c r="F18" s="59"/>
      <c r="G18" s="59"/>
      <c r="H18" s="59"/>
      <c r="I18" s="59"/>
    </row>
    <row r="19" spans="1:9" ht="39" customHeight="1" x14ac:dyDescent="0.25">
      <c r="A19" s="224"/>
      <c r="B19" s="76" t="s">
        <v>313</v>
      </c>
      <c r="C19" s="59"/>
      <c r="D19" s="59"/>
      <c r="E19" s="59"/>
      <c r="F19" s="59"/>
      <c r="G19" s="59"/>
      <c r="H19" s="59"/>
      <c r="I19" s="59"/>
    </row>
    <row r="20" spans="1:9" ht="28.5" customHeight="1" x14ac:dyDescent="0.25">
      <c r="A20" s="224"/>
      <c r="B20" s="76" t="s">
        <v>316</v>
      </c>
      <c r="C20" s="59"/>
      <c r="D20" s="59"/>
      <c r="E20" s="59"/>
      <c r="F20" s="59"/>
      <c r="G20" s="59"/>
      <c r="H20" s="59"/>
      <c r="I20" s="59"/>
    </row>
    <row r="21" spans="1:9" x14ac:dyDescent="0.25">
      <c r="A21" s="224"/>
      <c r="B21" s="75" t="s">
        <v>265</v>
      </c>
      <c r="C21" s="59">
        <v>30</v>
      </c>
      <c r="D21" s="59">
        <v>30</v>
      </c>
      <c r="E21" s="59">
        <v>30</v>
      </c>
      <c r="F21" s="59">
        <v>30</v>
      </c>
      <c r="G21" s="59">
        <v>30</v>
      </c>
      <c r="H21" s="59">
        <v>30</v>
      </c>
      <c r="I21" s="59">
        <v>30</v>
      </c>
    </row>
    <row r="22" spans="1:9" ht="39.75" customHeight="1" x14ac:dyDescent="0.25">
      <c r="A22" s="224" t="s">
        <v>319</v>
      </c>
      <c r="B22" s="75" t="s">
        <v>315</v>
      </c>
      <c r="C22" s="59"/>
      <c r="D22" s="59"/>
      <c r="E22" s="59"/>
      <c r="F22" s="59"/>
      <c r="G22" s="59"/>
      <c r="H22" s="59"/>
      <c r="I22" s="59"/>
    </row>
    <row r="23" spans="1:9" ht="36.75" customHeight="1" x14ac:dyDescent="0.25">
      <c r="A23" s="224"/>
      <c r="B23" s="76" t="s">
        <v>313</v>
      </c>
      <c r="C23" s="59"/>
      <c r="D23" s="59"/>
      <c r="E23" s="59"/>
      <c r="F23" s="59"/>
      <c r="G23" s="59"/>
      <c r="H23" s="59"/>
      <c r="I23" s="59"/>
    </row>
    <row r="24" spans="1:9" ht="28.5" customHeight="1" x14ac:dyDescent="0.25">
      <c r="A24" s="224"/>
      <c r="B24" s="76" t="s">
        <v>316</v>
      </c>
      <c r="C24" s="59"/>
      <c r="D24" s="59"/>
      <c r="E24" s="59"/>
      <c r="F24" s="59"/>
      <c r="G24" s="59"/>
      <c r="H24" s="59"/>
      <c r="I24" s="59"/>
    </row>
    <row r="25" spans="1:9" x14ac:dyDescent="0.25">
      <c r="A25" s="224"/>
      <c r="B25" s="75" t="s">
        <v>265</v>
      </c>
      <c r="C25" s="59">
        <v>20</v>
      </c>
      <c r="D25" s="59">
        <v>20</v>
      </c>
      <c r="E25" s="59">
        <v>20</v>
      </c>
      <c r="F25" s="59">
        <v>20</v>
      </c>
      <c r="G25" s="59">
        <v>20</v>
      </c>
      <c r="H25" s="59">
        <v>20</v>
      </c>
      <c r="I25" s="59">
        <v>20</v>
      </c>
    </row>
    <row r="26" spans="1:9" ht="38.25" customHeight="1" x14ac:dyDescent="0.25">
      <c r="A26" s="224" t="s">
        <v>464</v>
      </c>
      <c r="B26" s="75" t="s">
        <v>315</v>
      </c>
      <c r="C26" s="59"/>
      <c r="D26" s="59"/>
      <c r="E26" s="59"/>
      <c r="F26" s="59"/>
      <c r="G26" s="59"/>
      <c r="H26" s="59"/>
      <c r="I26" s="59"/>
    </row>
    <row r="27" spans="1:9" ht="33.75" customHeight="1" x14ac:dyDescent="0.25">
      <c r="A27" s="224"/>
      <c r="B27" s="76" t="s">
        <v>313</v>
      </c>
      <c r="C27" s="59"/>
      <c r="D27" s="59"/>
      <c r="E27" s="59"/>
      <c r="F27" s="59"/>
      <c r="G27" s="59"/>
      <c r="H27" s="59"/>
      <c r="I27" s="59"/>
    </row>
    <row r="28" spans="1:9" ht="28.5" customHeight="1" x14ac:dyDescent="0.25">
      <c r="A28" s="224"/>
      <c r="B28" s="76" t="s">
        <v>316</v>
      </c>
      <c r="C28" s="59"/>
      <c r="D28" s="59"/>
      <c r="E28" s="59"/>
      <c r="F28" s="59"/>
      <c r="G28" s="59"/>
      <c r="H28" s="59"/>
      <c r="I28" s="59"/>
    </row>
    <row r="29" spans="1:9" ht="28.5" customHeight="1" x14ac:dyDescent="0.25">
      <c r="A29" s="224"/>
      <c r="B29" s="75" t="s">
        <v>265</v>
      </c>
      <c r="C29" s="59">
        <v>30</v>
      </c>
      <c r="D29" s="59">
        <v>30</v>
      </c>
      <c r="E29" s="59">
        <v>30</v>
      </c>
      <c r="F29" s="59">
        <v>30</v>
      </c>
      <c r="G29" s="59">
        <v>30</v>
      </c>
      <c r="H29" s="59">
        <v>30</v>
      </c>
      <c r="I29" s="59">
        <v>30</v>
      </c>
    </row>
    <row r="30" spans="1:9" ht="35.25" customHeight="1" x14ac:dyDescent="0.25">
      <c r="A30" s="228" t="s">
        <v>465</v>
      </c>
      <c r="B30" s="75" t="s">
        <v>315</v>
      </c>
      <c r="C30" s="59"/>
      <c r="D30" s="59"/>
      <c r="E30" s="59"/>
      <c r="F30" s="59"/>
      <c r="G30" s="59"/>
      <c r="H30" s="59"/>
      <c r="I30" s="59"/>
    </row>
    <row r="31" spans="1:9" ht="36.75" customHeight="1" x14ac:dyDescent="0.25">
      <c r="A31" s="228"/>
      <c r="B31" s="76" t="s">
        <v>313</v>
      </c>
      <c r="C31" s="59"/>
      <c r="D31" s="59"/>
      <c r="E31" s="59"/>
      <c r="F31" s="59"/>
      <c r="G31" s="59"/>
      <c r="H31" s="59"/>
      <c r="I31" s="59"/>
    </row>
    <row r="32" spans="1:9" ht="28.5" customHeight="1" x14ac:dyDescent="0.25">
      <c r="A32" s="228"/>
      <c r="B32" s="76" t="s">
        <v>316</v>
      </c>
      <c r="C32" s="59"/>
      <c r="D32" s="59"/>
      <c r="E32" s="59"/>
      <c r="F32" s="59"/>
      <c r="G32" s="59"/>
      <c r="H32" s="59"/>
      <c r="I32" s="59"/>
    </row>
    <row r="33" spans="1:9" x14ac:dyDescent="0.25">
      <c r="A33" s="228"/>
      <c r="B33" s="75" t="s">
        <v>265</v>
      </c>
      <c r="C33" s="59">
        <v>30</v>
      </c>
      <c r="D33" s="59">
        <v>30</v>
      </c>
      <c r="E33" s="59">
        <v>30</v>
      </c>
      <c r="F33" s="59">
        <v>30</v>
      </c>
      <c r="G33" s="59">
        <v>30</v>
      </c>
      <c r="H33" s="59">
        <v>30</v>
      </c>
      <c r="I33" s="59">
        <v>30</v>
      </c>
    </row>
    <row r="34" spans="1:9" ht="37.5" customHeight="1" x14ac:dyDescent="0.25">
      <c r="A34" s="228" t="s">
        <v>466</v>
      </c>
      <c r="B34" s="75" t="s">
        <v>315</v>
      </c>
      <c r="C34" s="59"/>
      <c r="D34" s="59"/>
      <c r="E34" s="59"/>
      <c r="F34" s="59"/>
      <c r="G34" s="59"/>
      <c r="H34" s="59"/>
      <c r="I34" s="59"/>
    </row>
    <row r="35" spans="1:9" ht="39" customHeight="1" x14ac:dyDescent="0.25">
      <c r="A35" s="228"/>
      <c r="B35" s="76" t="s">
        <v>313</v>
      </c>
      <c r="C35" s="59"/>
      <c r="D35" s="59"/>
      <c r="E35" s="59"/>
      <c r="F35" s="59"/>
      <c r="G35" s="59"/>
      <c r="H35" s="59"/>
      <c r="I35" s="59"/>
    </row>
    <row r="36" spans="1:9" ht="24.75" customHeight="1" x14ac:dyDescent="0.25">
      <c r="A36" s="228"/>
      <c r="B36" s="76" t="s">
        <v>316</v>
      </c>
      <c r="C36" s="59"/>
      <c r="D36" s="59"/>
      <c r="E36" s="59"/>
      <c r="F36" s="59"/>
      <c r="G36" s="59"/>
      <c r="H36" s="59"/>
      <c r="I36" s="59"/>
    </row>
    <row r="37" spans="1:9" x14ac:dyDescent="0.25">
      <c r="A37" s="228"/>
      <c r="B37" s="75" t="s">
        <v>265</v>
      </c>
      <c r="C37" s="59">
        <v>20</v>
      </c>
      <c r="D37" s="59">
        <v>20</v>
      </c>
      <c r="E37" s="59">
        <v>20</v>
      </c>
      <c r="F37" s="59">
        <v>20</v>
      </c>
      <c r="G37" s="59">
        <v>20</v>
      </c>
      <c r="H37" s="59">
        <v>20</v>
      </c>
      <c r="I37" s="59">
        <v>20</v>
      </c>
    </row>
    <row r="38" spans="1:9" ht="28.5" customHeight="1" x14ac:dyDescent="0.25">
      <c r="A38" s="223" t="s">
        <v>321</v>
      </c>
      <c r="B38" s="223"/>
      <c r="C38" s="59">
        <f>C13+C17+C21+C25+C29+C33+C37</f>
        <v>180</v>
      </c>
      <c r="D38" s="59">
        <f t="shared" ref="D38:I38" si="0">D13+D17+D21+D25+D29+D33+D37</f>
        <v>180</v>
      </c>
      <c r="E38" s="59">
        <f t="shared" si="0"/>
        <v>180</v>
      </c>
      <c r="F38" s="59">
        <f t="shared" si="0"/>
        <v>180</v>
      </c>
      <c r="G38" s="59">
        <f t="shared" si="0"/>
        <v>180</v>
      </c>
      <c r="H38" s="59">
        <f t="shared" si="0"/>
        <v>180</v>
      </c>
      <c r="I38" s="59">
        <f t="shared" si="0"/>
        <v>180</v>
      </c>
    </row>
    <row r="39" spans="1:9" ht="28.5" customHeight="1" x14ac:dyDescent="0.25">
      <c r="A39" s="223" t="s">
        <v>320</v>
      </c>
      <c r="B39" s="223"/>
      <c r="C39" s="210"/>
      <c r="D39" s="210"/>
      <c r="E39" s="59"/>
      <c r="F39" s="59"/>
      <c r="G39" s="59"/>
      <c r="H39" s="61" t="s">
        <v>325</v>
      </c>
      <c r="I39" s="59">
        <f>SUM(C38:I38)</f>
        <v>1260</v>
      </c>
    </row>
    <row r="40" spans="1:9" ht="28.5" customHeight="1" x14ac:dyDescent="0.25">
      <c r="A40" s="224" t="s">
        <v>322</v>
      </c>
      <c r="B40" s="224"/>
      <c r="C40" s="210"/>
      <c r="D40" s="210"/>
      <c r="E40" s="210"/>
      <c r="F40" s="210"/>
      <c r="G40" s="210"/>
      <c r="H40" s="210"/>
      <c r="I40" s="210"/>
    </row>
    <row r="41" spans="1:9" ht="28.5" customHeight="1" x14ac:dyDescent="0.25">
      <c r="A41" s="224" t="s">
        <v>323</v>
      </c>
      <c r="B41" s="224"/>
      <c r="C41" s="210"/>
      <c r="D41" s="210"/>
      <c r="E41" s="210"/>
      <c r="F41" s="210"/>
      <c r="G41" s="210"/>
      <c r="H41" s="210"/>
      <c r="I41" s="210"/>
    </row>
    <row r="42" spans="1:9" s="31" customFormat="1" ht="15.75" customHeight="1" x14ac:dyDescent="0.25">
      <c r="A42" s="212" t="s">
        <v>885</v>
      </c>
      <c r="B42" s="212"/>
      <c r="C42" s="212"/>
      <c r="D42" s="212"/>
      <c r="E42" s="212"/>
      <c r="F42" s="212"/>
      <c r="G42" s="212"/>
      <c r="H42" s="212"/>
      <c r="I42" s="212"/>
    </row>
    <row r="43" spans="1:9" s="31" customFormat="1" ht="34.5" customHeight="1" x14ac:dyDescent="0.25">
      <c r="A43" s="231" t="s">
        <v>540</v>
      </c>
      <c r="B43" s="231"/>
      <c r="C43" s="59" t="s">
        <v>305</v>
      </c>
      <c r="D43" s="59" t="s">
        <v>306</v>
      </c>
      <c r="E43" s="59" t="s">
        <v>307</v>
      </c>
      <c r="F43" s="59" t="s">
        <v>308</v>
      </c>
      <c r="G43" s="59" t="s">
        <v>309</v>
      </c>
      <c r="H43" s="59" t="s">
        <v>310</v>
      </c>
      <c r="I43" s="59" t="s">
        <v>311</v>
      </c>
    </row>
    <row r="44" spans="1:9" s="31" customFormat="1" ht="30" customHeight="1" x14ac:dyDescent="0.25">
      <c r="A44" s="230" t="s">
        <v>541</v>
      </c>
      <c r="B44" s="230"/>
      <c r="C44" s="42"/>
      <c r="D44" s="42"/>
      <c r="E44" s="42"/>
      <c r="F44" s="42"/>
      <c r="G44" s="42"/>
      <c r="H44" s="42"/>
      <c r="I44" s="42"/>
    </row>
    <row r="45" spans="1:9" s="31" customFormat="1" ht="33" customHeight="1" x14ac:dyDescent="0.25">
      <c r="A45" s="230"/>
      <c r="B45" s="230"/>
      <c r="C45" s="42"/>
      <c r="D45" s="42"/>
      <c r="E45" s="42"/>
      <c r="F45" s="42"/>
      <c r="G45" s="42"/>
      <c r="H45" s="42"/>
      <c r="I45" s="42"/>
    </row>
    <row r="46" spans="1:9" s="31" customFormat="1" ht="34.5" customHeight="1" x14ac:dyDescent="0.25">
      <c r="A46" s="230"/>
      <c r="B46" s="230"/>
      <c r="C46" s="42"/>
      <c r="D46" s="42"/>
      <c r="E46" s="42"/>
      <c r="F46" s="42"/>
      <c r="G46" s="42"/>
      <c r="H46" s="42"/>
      <c r="I46" s="42"/>
    </row>
    <row r="47" spans="1:9" s="31" customFormat="1" ht="25.5" customHeight="1" x14ac:dyDescent="0.25">
      <c r="A47" s="211" t="s">
        <v>326</v>
      </c>
      <c r="B47" s="211"/>
      <c r="C47" s="60"/>
      <c r="D47" s="60"/>
      <c r="E47" s="60"/>
      <c r="F47" s="60"/>
      <c r="G47" s="60"/>
      <c r="H47" s="60"/>
      <c r="I47" s="60"/>
    </row>
    <row r="48" spans="1:9" s="31" customFormat="1" ht="27" customHeight="1" x14ac:dyDescent="0.25">
      <c r="A48" s="211"/>
      <c r="B48" s="211"/>
      <c r="C48" s="60"/>
      <c r="D48" s="60"/>
      <c r="E48" s="60"/>
      <c r="F48" s="60"/>
      <c r="G48" s="60"/>
      <c r="H48" s="60"/>
      <c r="I48" s="60"/>
    </row>
    <row r="49" spans="1:9" s="31" customFormat="1" ht="28.5" customHeight="1" x14ac:dyDescent="0.25">
      <c r="A49" s="211"/>
      <c r="B49" s="211"/>
      <c r="C49" s="60"/>
      <c r="D49" s="60"/>
      <c r="E49" s="60"/>
      <c r="F49" s="60"/>
      <c r="G49" s="60"/>
      <c r="H49" s="60"/>
      <c r="I49" s="60"/>
    </row>
    <row r="50" spans="1:9" s="31" customFormat="1" ht="28.5" customHeight="1" x14ac:dyDescent="0.25">
      <c r="A50" s="232" t="s">
        <v>327</v>
      </c>
      <c r="B50" s="232"/>
      <c r="C50" s="22"/>
      <c r="D50" s="22"/>
      <c r="E50" s="22"/>
      <c r="F50" s="22"/>
      <c r="G50" s="22"/>
      <c r="H50" s="22"/>
      <c r="I50" s="22"/>
    </row>
    <row r="51" spans="1:9" s="31" customFormat="1" ht="28.5" customHeight="1" x14ac:dyDescent="0.25">
      <c r="A51" s="61" t="s">
        <v>324</v>
      </c>
      <c r="B51" s="61" t="s">
        <v>304</v>
      </c>
      <c r="C51" s="61" t="s">
        <v>305</v>
      </c>
      <c r="D51" s="61" t="s">
        <v>306</v>
      </c>
      <c r="E51" s="61" t="s">
        <v>307</v>
      </c>
      <c r="F51" s="61" t="s">
        <v>308</v>
      </c>
      <c r="G51" s="61" t="s">
        <v>309</v>
      </c>
      <c r="H51" s="61" t="s">
        <v>310</v>
      </c>
      <c r="I51" s="61" t="s">
        <v>311</v>
      </c>
    </row>
    <row r="52" spans="1:9" s="31" customFormat="1" ht="32.25" customHeight="1" x14ac:dyDescent="0.25">
      <c r="A52" s="224" t="s">
        <v>312</v>
      </c>
      <c r="B52" s="75" t="s">
        <v>315</v>
      </c>
      <c r="C52" s="59"/>
      <c r="D52" s="59"/>
      <c r="E52" s="59"/>
      <c r="F52" s="59"/>
      <c r="G52" s="59"/>
      <c r="H52" s="59"/>
      <c r="I52" s="59"/>
    </row>
    <row r="53" spans="1:9" s="31" customFormat="1" ht="34.5" customHeight="1" x14ac:dyDescent="0.25">
      <c r="A53" s="224"/>
      <c r="B53" s="76" t="s">
        <v>313</v>
      </c>
      <c r="C53" s="59"/>
      <c r="D53" s="59"/>
      <c r="E53" s="59"/>
      <c r="F53" s="59"/>
      <c r="G53" s="59"/>
      <c r="H53" s="59"/>
      <c r="I53" s="59"/>
    </row>
    <row r="54" spans="1:9" s="31" customFormat="1" ht="28.5" customHeight="1" x14ac:dyDescent="0.25">
      <c r="A54" s="224"/>
      <c r="B54" s="76" t="s">
        <v>316</v>
      </c>
      <c r="C54" s="59"/>
      <c r="D54" s="59"/>
      <c r="E54" s="59"/>
      <c r="F54" s="59"/>
      <c r="G54" s="59"/>
      <c r="H54" s="59"/>
      <c r="I54" s="59"/>
    </row>
    <row r="55" spans="1:9" s="31" customFormat="1" x14ac:dyDescent="0.25">
      <c r="A55" s="224"/>
      <c r="B55" s="75" t="s">
        <v>265</v>
      </c>
      <c r="C55" s="59">
        <v>0</v>
      </c>
      <c r="D55" s="59">
        <v>0</v>
      </c>
      <c r="E55" s="59">
        <v>0</v>
      </c>
      <c r="F55" s="59">
        <v>0</v>
      </c>
      <c r="G55" s="59">
        <v>0</v>
      </c>
      <c r="H55" s="59">
        <v>0</v>
      </c>
      <c r="I55" s="59">
        <v>0</v>
      </c>
    </row>
    <row r="56" spans="1:9" s="31" customFormat="1" ht="33" customHeight="1" x14ac:dyDescent="0.25">
      <c r="A56" s="224" t="s">
        <v>317</v>
      </c>
      <c r="B56" s="75" t="s">
        <v>315</v>
      </c>
      <c r="C56" s="59"/>
      <c r="D56" s="59"/>
      <c r="E56" s="59"/>
      <c r="F56" s="59"/>
      <c r="G56" s="59"/>
      <c r="H56" s="59"/>
      <c r="I56" s="59"/>
    </row>
    <row r="57" spans="1:9" s="31" customFormat="1" ht="36.75" customHeight="1" x14ac:dyDescent="0.25">
      <c r="A57" s="224"/>
      <c r="B57" s="76" t="s">
        <v>313</v>
      </c>
      <c r="C57" s="59"/>
      <c r="D57" s="59"/>
      <c r="E57" s="59"/>
      <c r="F57" s="59"/>
      <c r="G57" s="59"/>
      <c r="H57" s="59"/>
      <c r="I57" s="59"/>
    </row>
    <row r="58" spans="1:9" s="31" customFormat="1" ht="28.5" customHeight="1" x14ac:dyDescent="0.25">
      <c r="A58" s="224"/>
      <c r="B58" s="76" t="s">
        <v>316</v>
      </c>
      <c r="C58" s="59"/>
      <c r="D58" s="59"/>
      <c r="E58" s="59"/>
      <c r="F58" s="59"/>
      <c r="G58" s="59"/>
      <c r="H58" s="59"/>
      <c r="I58" s="59"/>
    </row>
    <row r="59" spans="1:9" s="31" customFormat="1" x14ac:dyDescent="0.25">
      <c r="A59" s="224"/>
      <c r="B59" s="75" t="s">
        <v>265</v>
      </c>
      <c r="C59" s="59">
        <v>0</v>
      </c>
      <c r="D59" s="59">
        <v>0</v>
      </c>
      <c r="E59" s="59">
        <v>0</v>
      </c>
      <c r="F59" s="59">
        <v>0</v>
      </c>
      <c r="G59" s="59">
        <v>0</v>
      </c>
      <c r="H59" s="59">
        <v>0</v>
      </c>
      <c r="I59" s="59">
        <v>0</v>
      </c>
    </row>
    <row r="60" spans="1:9" s="31" customFormat="1" ht="40.5" customHeight="1" x14ac:dyDescent="0.25">
      <c r="A60" s="224" t="s">
        <v>318</v>
      </c>
      <c r="B60" s="75" t="s">
        <v>315</v>
      </c>
      <c r="C60" s="59"/>
      <c r="D60" s="59"/>
      <c r="E60" s="59"/>
      <c r="F60" s="59"/>
      <c r="G60" s="59"/>
      <c r="H60" s="59"/>
      <c r="I60" s="59"/>
    </row>
    <row r="61" spans="1:9" s="31" customFormat="1" ht="39" customHeight="1" x14ac:dyDescent="0.25">
      <c r="A61" s="224"/>
      <c r="B61" s="76" t="s">
        <v>313</v>
      </c>
      <c r="C61" s="59"/>
      <c r="D61" s="59"/>
      <c r="E61" s="59"/>
      <c r="F61" s="59"/>
      <c r="G61" s="59"/>
      <c r="H61" s="59"/>
      <c r="I61" s="59"/>
    </row>
    <row r="62" spans="1:9" s="31" customFormat="1" ht="28.5" customHeight="1" x14ac:dyDescent="0.25">
      <c r="A62" s="224"/>
      <c r="B62" s="76" t="s">
        <v>316</v>
      </c>
      <c r="C62" s="59"/>
      <c r="D62" s="59"/>
      <c r="E62" s="59"/>
      <c r="F62" s="59"/>
      <c r="G62" s="59"/>
      <c r="H62" s="59"/>
      <c r="I62" s="59"/>
    </row>
    <row r="63" spans="1:9" s="31" customFormat="1" x14ac:dyDescent="0.25">
      <c r="A63" s="224"/>
      <c r="B63" s="75" t="s">
        <v>265</v>
      </c>
      <c r="C63" s="59">
        <v>0</v>
      </c>
      <c r="D63" s="59">
        <v>0</v>
      </c>
      <c r="E63" s="59">
        <v>0</v>
      </c>
      <c r="F63" s="59">
        <v>0</v>
      </c>
      <c r="G63" s="59">
        <v>0</v>
      </c>
      <c r="H63" s="59">
        <v>0</v>
      </c>
      <c r="I63" s="59">
        <v>0</v>
      </c>
    </row>
    <row r="64" spans="1:9" s="31" customFormat="1" ht="33" customHeight="1" x14ac:dyDescent="0.25">
      <c r="A64" s="224" t="s">
        <v>319</v>
      </c>
      <c r="B64" s="75" t="s">
        <v>315</v>
      </c>
      <c r="C64" s="59"/>
      <c r="D64" s="59"/>
      <c r="E64" s="59"/>
      <c r="F64" s="59"/>
      <c r="G64" s="59"/>
      <c r="H64" s="59"/>
      <c r="I64" s="59"/>
    </row>
    <row r="65" spans="1:9" s="31" customFormat="1" ht="36.75" customHeight="1" x14ac:dyDescent="0.25">
      <c r="A65" s="224"/>
      <c r="B65" s="76" t="s">
        <v>313</v>
      </c>
      <c r="C65" s="59"/>
      <c r="D65" s="59"/>
      <c r="E65" s="59"/>
      <c r="F65" s="59"/>
      <c r="G65" s="59"/>
      <c r="H65" s="59"/>
      <c r="I65" s="59"/>
    </row>
    <row r="66" spans="1:9" s="31" customFormat="1" ht="28.5" customHeight="1" x14ac:dyDescent="0.25">
      <c r="A66" s="224"/>
      <c r="B66" s="76" t="s">
        <v>316</v>
      </c>
      <c r="C66" s="59"/>
      <c r="D66" s="59"/>
      <c r="E66" s="59"/>
      <c r="F66" s="59"/>
      <c r="G66" s="59"/>
      <c r="H66" s="59"/>
      <c r="I66" s="59"/>
    </row>
    <row r="67" spans="1:9" s="31" customFormat="1" x14ac:dyDescent="0.25">
      <c r="A67" s="224"/>
      <c r="B67" s="75" t="s">
        <v>265</v>
      </c>
      <c r="C67" s="59">
        <v>0</v>
      </c>
      <c r="D67" s="59">
        <v>0</v>
      </c>
      <c r="E67" s="59">
        <v>0</v>
      </c>
      <c r="F67" s="59">
        <v>0</v>
      </c>
      <c r="G67" s="59">
        <v>0</v>
      </c>
      <c r="H67" s="59">
        <v>0</v>
      </c>
      <c r="I67" s="59">
        <v>0</v>
      </c>
    </row>
    <row r="68" spans="1:9" s="31" customFormat="1" ht="38.25" customHeight="1" x14ac:dyDescent="0.25">
      <c r="A68" s="224" t="s">
        <v>464</v>
      </c>
      <c r="B68" s="75" t="s">
        <v>315</v>
      </c>
      <c r="C68" s="59"/>
      <c r="D68" s="59"/>
      <c r="E68" s="59"/>
      <c r="F68" s="59"/>
      <c r="G68" s="59"/>
      <c r="H68" s="59"/>
      <c r="I68" s="59"/>
    </row>
    <row r="69" spans="1:9" s="31" customFormat="1" ht="33.75" customHeight="1" x14ac:dyDescent="0.25">
      <c r="A69" s="224"/>
      <c r="B69" s="76" t="s">
        <v>313</v>
      </c>
      <c r="C69" s="59"/>
      <c r="D69" s="59"/>
      <c r="E69" s="59"/>
      <c r="F69" s="59"/>
      <c r="G69" s="59"/>
      <c r="H69" s="59"/>
      <c r="I69" s="59"/>
    </row>
    <row r="70" spans="1:9" s="31" customFormat="1" ht="28.5" customHeight="1" x14ac:dyDescent="0.25">
      <c r="A70" s="224"/>
      <c r="B70" s="76" t="s">
        <v>316</v>
      </c>
      <c r="C70" s="59"/>
      <c r="D70" s="59"/>
      <c r="E70" s="59"/>
      <c r="F70" s="59"/>
      <c r="G70" s="59"/>
      <c r="H70" s="59"/>
      <c r="I70" s="59"/>
    </row>
    <row r="71" spans="1:9" s="31" customFormat="1" ht="28.5" customHeight="1" x14ac:dyDescent="0.25">
      <c r="A71" s="224"/>
      <c r="B71" s="75" t="s">
        <v>265</v>
      </c>
      <c r="C71" s="59">
        <v>0</v>
      </c>
      <c r="D71" s="59">
        <v>0</v>
      </c>
      <c r="E71" s="59">
        <v>0</v>
      </c>
      <c r="F71" s="59">
        <v>0</v>
      </c>
      <c r="G71" s="59">
        <v>0</v>
      </c>
      <c r="H71" s="59">
        <v>0</v>
      </c>
      <c r="I71" s="59">
        <v>0</v>
      </c>
    </row>
    <row r="72" spans="1:9" s="31" customFormat="1" ht="29.25" customHeight="1" x14ac:dyDescent="0.25">
      <c r="A72" s="228" t="s">
        <v>465</v>
      </c>
      <c r="B72" s="75" t="s">
        <v>315</v>
      </c>
      <c r="C72" s="59"/>
      <c r="D72" s="59"/>
      <c r="E72" s="59"/>
      <c r="F72" s="59"/>
      <c r="G72" s="59"/>
      <c r="H72" s="59"/>
      <c r="I72" s="59"/>
    </row>
    <row r="73" spans="1:9" s="31" customFormat="1" ht="42.75" customHeight="1" x14ac:dyDescent="0.25">
      <c r="A73" s="228"/>
      <c r="B73" s="76" t="s">
        <v>313</v>
      </c>
      <c r="C73" s="59"/>
      <c r="D73" s="59"/>
      <c r="E73" s="59"/>
      <c r="F73" s="59"/>
      <c r="G73" s="59"/>
      <c r="H73" s="59"/>
      <c r="I73" s="59"/>
    </row>
    <row r="74" spans="1:9" s="31" customFormat="1" ht="28.5" customHeight="1" x14ac:dyDescent="0.25">
      <c r="A74" s="228"/>
      <c r="B74" s="76" t="s">
        <v>316</v>
      </c>
      <c r="C74" s="59"/>
      <c r="D74" s="59"/>
      <c r="E74" s="59"/>
      <c r="F74" s="59"/>
      <c r="G74" s="59"/>
      <c r="H74" s="59"/>
      <c r="I74" s="59"/>
    </row>
    <row r="75" spans="1:9" s="31" customFormat="1" x14ac:dyDescent="0.25">
      <c r="A75" s="228"/>
      <c r="B75" s="75" t="s">
        <v>265</v>
      </c>
      <c r="C75" s="59">
        <v>0</v>
      </c>
      <c r="D75" s="59">
        <v>0</v>
      </c>
      <c r="E75" s="59">
        <v>0</v>
      </c>
      <c r="F75" s="59">
        <v>0</v>
      </c>
      <c r="G75" s="59">
        <v>0</v>
      </c>
      <c r="H75" s="59">
        <v>0</v>
      </c>
      <c r="I75" s="59">
        <v>0</v>
      </c>
    </row>
    <row r="76" spans="1:9" s="31" customFormat="1" ht="26.25" customHeight="1" x14ac:dyDescent="0.25">
      <c r="A76" s="228" t="s">
        <v>466</v>
      </c>
      <c r="B76" s="75" t="s">
        <v>315</v>
      </c>
      <c r="C76" s="59"/>
      <c r="D76" s="59"/>
      <c r="E76" s="59"/>
      <c r="F76" s="59"/>
      <c r="G76" s="59"/>
      <c r="H76" s="59"/>
      <c r="I76" s="59"/>
    </row>
    <row r="77" spans="1:9" s="31" customFormat="1" ht="39" customHeight="1" x14ac:dyDescent="0.25">
      <c r="A77" s="228"/>
      <c r="B77" s="76" t="s">
        <v>313</v>
      </c>
      <c r="C77" s="59"/>
      <c r="D77" s="59"/>
      <c r="E77" s="59"/>
      <c r="F77" s="59"/>
      <c r="G77" s="59"/>
      <c r="H77" s="59"/>
      <c r="I77" s="59"/>
    </row>
    <row r="78" spans="1:9" s="31" customFormat="1" ht="28.5" customHeight="1" x14ac:dyDescent="0.25">
      <c r="A78" s="228"/>
      <c r="B78" s="76" t="s">
        <v>316</v>
      </c>
      <c r="C78" s="59"/>
      <c r="D78" s="59"/>
      <c r="E78" s="59"/>
      <c r="F78" s="59"/>
      <c r="G78" s="59"/>
      <c r="H78" s="59"/>
      <c r="I78" s="59"/>
    </row>
    <row r="79" spans="1:9" s="31" customFormat="1" x14ac:dyDescent="0.25">
      <c r="A79" s="228"/>
      <c r="B79" s="75" t="s">
        <v>265</v>
      </c>
      <c r="C79" s="59">
        <v>0</v>
      </c>
      <c r="D79" s="59">
        <v>0</v>
      </c>
      <c r="E79" s="59">
        <v>0</v>
      </c>
      <c r="F79" s="59">
        <v>0</v>
      </c>
      <c r="G79" s="59">
        <v>0</v>
      </c>
      <c r="H79" s="59">
        <v>0</v>
      </c>
      <c r="I79" s="59">
        <v>0</v>
      </c>
    </row>
    <row r="80" spans="1:9" s="31" customFormat="1" x14ac:dyDescent="0.25">
      <c r="A80" s="223" t="s">
        <v>321</v>
      </c>
      <c r="B80" s="223"/>
      <c r="C80" s="59">
        <f>C55+C59+C63+C67+C71+C75+C79</f>
        <v>0</v>
      </c>
      <c r="D80" s="59">
        <f t="shared" ref="D80:I80" si="1">D55+D59+D63+D67+D71+D75+D79</f>
        <v>0</v>
      </c>
      <c r="E80" s="59">
        <f t="shared" si="1"/>
        <v>0</v>
      </c>
      <c r="F80" s="59">
        <f t="shared" si="1"/>
        <v>0</v>
      </c>
      <c r="G80" s="59">
        <f t="shared" si="1"/>
        <v>0</v>
      </c>
      <c r="H80" s="59">
        <f t="shared" si="1"/>
        <v>0</v>
      </c>
      <c r="I80" s="59">
        <f t="shared" si="1"/>
        <v>0</v>
      </c>
    </row>
    <row r="81" spans="1:9" s="31" customFormat="1" ht="28.5" customHeight="1" x14ac:dyDescent="0.25">
      <c r="A81" s="223" t="s">
        <v>320</v>
      </c>
      <c r="B81" s="223"/>
      <c r="C81" s="210"/>
      <c r="D81" s="210"/>
      <c r="E81" s="59"/>
      <c r="F81" s="59"/>
      <c r="G81" s="59"/>
      <c r="H81" s="61" t="s">
        <v>325</v>
      </c>
      <c r="I81" s="59">
        <f>SUM(C80:I80)</f>
        <v>0</v>
      </c>
    </row>
    <row r="82" spans="1:9" s="31" customFormat="1" ht="28.5" customHeight="1" x14ac:dyDescent="0.25">
      <c r="A82" s="224" t="s">
        <v>322</v>
      </c>
      <c r="B82" s="224"/>
      <c r="C82" s="210"/>
      <c r="D82" s="210"/>
      <c r="E82" s="210"/>
      <c r="F82" s="210"/>
      <c r="G82" s="210"/>
      <c r="H82" s="210"/>
      <c r="I82" s="210"/>
    </row>
    <row r="83" spans="1:9" s="31" customFormat="1" ht="28.5" customHeight="1" x14ac:dyDescent="0.25">
      <c r="A83" s="224" t="s">
        <v>323</v>
      </c>
      <c r="B83" s="224"/>
      <c r="C83" s="210"/>
      <c r="D83" s="210"/>
      <c r="E83" s="210"/>
      <c r="F83" s="210"/>
      <c r="G83" s="210"/>
      <c r="H83" s="210"/>
      <c r="I83" s="210"/>
    </row>
  </sheetData>
  <mergeCells count="37">
    <mergeCell ref="A40:B40"/>
    <mergeCell ref="C40:I40"/>
    <mergeCell ref="A41:B41"/>
    <mergeCell ref="A56:A59"/>
    <mergeCell ref="A60:A63"/>
    <mergeCell ref="A3:B6"/>
    <mergeCell ref="A2:B2"/>
    <mergeCell ref="A7:B8"/>
    <mergeCell ref="A42:I42"/>
    <mergeCell ref="A1:I1"/>
    <mergeCell ref="A10:A13"/>
    <mergeCell ref="A18:A21"/>
    <mergeCell ref="A22:A25"/>
    <mergeCell ref="A26:A29"/>
    <mergeCell ref="C41:I41"/>
    <mergeCell ref="C39:D39"/>
    <mergeCell ref="A14:A17"/>
    <mergeCell ref="A30:A33"/>
    <mergeCell ref="A34:A37"/>
    <mergeCell ref="A39:B39"/>
    <mergeCell ref="A38:B38"/>
    <mergeCell ref="C82:I82"/>
    <mergeCell ref="A83:B83"/>
    <mergeCell ref="C83:I83"/>
    <mergeCell ref="A44:B46"/>
    <mergeCell ref="A43:B43"/>
    <mergeCell ref="A47:B49"/>
    <mergeCell ref="A50:B50"/>
    <mergeCell ref="A52:A55"/>
    <mergeCell ref="A82:B82"/>
    <mergeCell ref="A64:A67"/>
    <mergeCell ref="A68:A71"/>
    <mergeCell ref="A72:A75"/>
    <mergeCell ref="A76:A79"/>
    <mergeCell ref="A80:B80"/>
    <mergeCell ref="A81:B81"/>
    <mergeCell ref="C81:D81"/>
  </mergeCells>
  <pageMargins left="0.15748031496062992" right="0.15748031496062992" top="0.35433070866141736" bottom="0.35433070866141736" header="0.31496062992125984" footer="0.31496062992125984"/>
  <pageSetup paperSize="9" scale="67" orientation="portrait" verticalDpi="1200" r:id="rId1"/>
  <rowBreaks count="1" manualBreakCount="1">
    <brk id="4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0"/>
  <sheetViews>
    <sheetView view="pageBreakPreview" zoomScale="90" zoomScaleNormal="100" zoomScaleSheetLayoutView="90" workbookViewId="0">
      <selection activeCell="L135" sqref="A135:XFD147"/>
    </sheetView>
  </sheetViews>
  <sheetFormatPr defaultRowHeight="32.25" customHeight="1" x14ac:dyDescent="0.25"/>
  <cols>
    <col min="1" max="1" width="3.85546875" style="39" bestFit="1" customWidth="1"/>
    <col min="2" max="2" width="54.7109375" style="40" customWidth="1"/>
    <col min="3" max="6" width="10" style="39" customWidth="1"/>
    <col min="7" max="7" width="7.7109375" style="39" bestFit="1" customWidth="1"/>
    <col min="8" max="8" width="7.5703125" style="39" customWidth="1"/>
    <col min="9" max="9" width="6.42578125" style="39" customWidth="1"/>
    <col min="10" max="10" width="6.85546875" style="39" customWidth="1"/>
    <col min="11" max="11" width="7.140625" style="39" customWidth="1"/>
    <col min="12" max="16384" width="9.140625" style="39"/>
  </cols>
  <sheetData>
    <row r="1" spans="1:11" ht="32.25" customHeight="1" x14ac:dyDescent="0.25">
      <c r="A1" s="206" t="s">
        <v>889</v>
      </c>
      <c r="B1" s="206"/>
      <c r="C1" s="233" t="s">
        <v>886</v>
      </c>
      <c r="D1" s="233"/>
      <c r="E1" s="233"/>
      <c r="F1" s="233"/>
      <c r="G1" s="234" t="s">
        <v>531</v>
      </c>
      <c r="H1" s="234"/>
      <c r="I1" s="234"/>
      <c r="J1" s="234"/>
      <c r="K1" s="234"/>
    </row>
    <row r="2" spans="1:11" ht="32.25" customHeight="1" x14ac:dyDescent="0.25">
      <c r="A2" s="206"/>
      <c r="B2" s="206"/>
      <c r="C2" s="49" t="s">
        <v>139</v>
      </c>
      <c r="D2" s="22"/>
      <c r="E2" s="22"/>
      <c r="F2" s="22"/>
      <c r="G2" s="47" t="s">
        <v>478</v>
      </c>
      <c r="H2" s="38"/>
      <c r="I2" s="38"/>
      <c r="J2" s="38"/>
      <c r="K2" s="38"/>
    </row>
    <row r="3" spans="1:11" ht="32.25" customHeight="1" x14ac:dyDescent="0.25">
      <c r="A3" s="45" t="s">
        <v>0</v>
      </c>
      <c r="B3" s="50" t="s">
        <v>406</v>
      </c>
      <c r="C3" s="49" t="s">
        <v>140</v>
      </c>
      <c r="D3" s="52"/>
      <c r="E3" s="52"/>
      <c r="F3" s="52"/>
      <c r="G3" s="47" t="s">
        <v>19</v>
      </c>
      <c r="H3" s="38"/>
      <c r="I3" s="38"/>
      <c r="J3" s="38"/>
      <c r="K3" s="38"/>
    </row>
    <row r="4" spans="1:11" ht="32.25" customHeight="1" x14ac:dyDescent="0.25">
      <c r="A4" s="36">
        <v>1</v>
      </c>
      <c r="B4" s="51" t="s">
        <v>1</v>
      </c>
      <c r="C4" s="36"/>
      <c r="D4" s="36"/>
      <c r="E4" s="36"/>
      <c r="F4" s="36"/>
      <c r="G4" s="36"/>
      <c r="H4" s="36"/>
      <c r="I4" s="36"/>
      <c r="J4" s="36"/>
      <c r="K4" s="36"/>
    </row>
    <row r="5" spans="1:11" ht="32.25" customHeight="1" x14ac:dyDescent="0.25">
      <c r="A5" s="36">
        <v>2</v>
      </c>
      <c r="B5" s="51" t="s">
        <v>2</v>
      </c>
      <c r="C5" s="36"/>
      <c r="D5" s="36"/>
      <c r="E5" s="36"/>
      <c r="F5" s="36"/>
      <c r="G5" s="36"/>
      <c r="H5" s="36"/>
      <c r="I5" s="36"/>
      <c r="J5" s="36"/>
      <c r="K5" s="36"/>
    </row>
    <row r="6" spans="1:11" ht="32.25" customHeight="1" x14ac:dyDescent="0.25">
      <c r="A6" s="36">
        <v>3</v>
      </c>
      <c r="B6" s="51" t="s">
        <v>3</v>
      </c>
      <c r="C6" s="36"/>
      <c r="D6" s="36"/>
      <c r="E6" s="36"/>
      <c r="F6" s="36"/>
      <c r="G6" s="36"/>
      <c r="H6" s="36"/>
      <c r="I6" s="36"/>
      <c r="J6" s="36"/>
      <c r="K6" s="36"/>
    </row>
    <row r="7" spans="1:11" ht="32.25" customHeight="1" x14ac:dyDescent="0.25">
      <c r="A7" s="36">
        <v>4</v>
      </c>
      <c r="B7" s="51" t="s">
        <v>4</v>
      </c>
      <c r="C7" s="36"/>
      <c r="D7" s="36"/>
      <c r="E7" s="36"/>
      <c r="F7" s="36"/>
      <c r="G7" s="63"/>
      <c r="H7" s="36"/>
      <c r="I7" s="36"/>
      <c r="J7" s="36"/>
      <c r="K7" s="36"/>
    </row>
    <row r="8" spans="1:11" ht="32.25" customHeight="1" x14ac:dyDescent="0.25">
      <c r="A8" s="36">
        <v>5</v>
      </c>
      <c r="B8" s="51" t="s">
        <v>5</v>
      </c>
      <c r="C8" s="36"/>
      <c r="D8" s="36"/>
      <c r="E8" s="36"/>
      <c r="F8" s="36"/>
      <c r="G8" s="36"/>
      <c r="H8" s="36"/>
      <c r="I8" s="36"/>
      <c r="J8" s="36"/>
      <c r="K8" s="36"/>
    </row>
    <row r="9" spans="1:11" ht="32.25" customHeight="1" x14ac:dyDescent="0.25">
      <c r="A9" s="36">
        <v>6</v>
      </c>
      <c r="B9" s="51" t="s">
        <v>6</v>
      </c>
      <c r="C9" s="36"/>
      <c r="D9" s="36"/>
      <c r="E9" s="36"/>
      <c r="F9" s="36"/>
      <c r="G9" s="36"/>
      <c r="H9" s="36"/>
      <c r="I9" s="36"/>
      <c r="J9" s="36"/>
      <c r="K9" s="36"/>
    </row>
    <row r="10" spans="1:11" ht="32.25" customHeight="1" x14ac:dyDescent="0.25">
      <c r="A10" s="36">
        <v>7</v>
      </c>
      <c r="B10" s="51" t="s">
        <v>7</v>
      </c>
      <c r="C10" s="36"/>
      <c r="D10" s="36"/>
      <c r="E10" s="36"/>
      <c r="F10" s="36"/>
      <c r="G10" s="36"/>
      <c r="H10" s="36"/>
      <c r="I10" s="36"/>
      <c r="J10" s="36"/>
      <c r="K10" s="36"/>
    </row>
    <row r="11" spans="1:11" ht="32.25" customHeight="1" x14ac:dyDescent="0.25">
      <c r="A11" s="36">
        <v>8</v>
      </c>
      <c r="B11" s="51" t="s">
        <v>8</v>
      </c>
      <c r="C11" s="36"/>
      <c r="D11" s="36"/>
      <c r="E11" s="36"/>
      <c r="F11" s="36"/>
      <c r="G11" s="36"/>
      <c r="H11" s="36"/>
      <c r="I11" s="36"/>
      <c r="J11" s="36"/>
      <c r="K11" s="36"/>
    </row>
    <row r="12" spans="1:11" ht="32.25" customHeight="1" x14ac:dyDescent="0.25">
      <c r="A12" s="36">
        <v>9</v>
      </c>
      <c r="B12" s="51" t="s">
        <v>9</v>
      </c>
      <c r="C12" s="36"/>
      <c r="D12" s="36"/>
      <c r="E12" s="36"/>
      <c r="F12" s="36"/>
      <c r="G12" s="36"/>
      <c r="H12" s="36"/>
      <c r="I12" s="36"/>
      <c r="J12" s="36"/>
      <c r="K12" s="36"/>
    </row>
    <row r="13" spans="1:11" ht="32.25" customHeight="1" x14ac:dyDescent="0.25">
      <c r="A13" s="36">
        <v>10</v>
      </c>
      <c r="B13" s="51" t="s">
        <v>10</v>
      </c>
      <c r="C13" s="36"/>
      <c r="D13" s="36"/>
      <c r="E13" s="36"/>
      <c r="F13" s="36"/>
      <c r="G13" s="36"/>
      <c r="H13" s="36"/>
      <c r="I13" s="36"/>
      <c r="J13" s="36"/>
      <c r="K13" s="36"/>
    </row>
    <row r="14" spans="1:11" ht="32.25" customHeight="1" x14ac:dyDescent="0.25">
      <c r="A14" s="36">
        <v>11</v>
      </c>
      <c r="B14" s="51" t="s">
        <v>467</v>
      </c>
      <c r="C14" s="36"/>
      <c r="D14" s="36"/>
      <c r="E14" s="36"/>
      <c r="F14" s="36"/>
      <c r="G14" s="36"/>
      <c r="H14" s="36"/>
      <c r="I14" s="36"/>
      <c r="J14" s="36"/>
      <c r="K14" s="36"/>
    </row>
    <row r="15" spans="1:11" ht="32.25" customHeight="1" x14ac:dyDescent="0.25">
      <c r="A15" s="36">
        <v>12</v>
      </c>
      <c r="B15" s="51" t="s">
        <v>729</v>
      </c>
      <c r="C15" s="36"/>
      <c r="D15" s="36"/>
      <c r="E15" s="36"/>
      <c r="F15" s="36"/>
      <c r="G15" s="36"/>
      <c r="H15" s="36"/>
      <c r="I15" s="36"/>
      <c r="J15" s="36"/>
      <c r="K15" s="36"/>
    </row>
    <row r="16" spans="1:11" ht="32.25" customHeight="1" x14ac:dyDescent="0.25">
      <c r="A16" s="36">
        <v>13</v>
      </c>
      <c r="B16" s="51" t="s">
        <v>730</v>
      </c>
      <c r="C16" s="36"/>
      <c r="D16" s="36"/>
      <c r="E16" s="36"/>
      <c r="F16" s="36"/>
      <c r="G16" s="36"/>
      <c r="H16" s="36"/>
      <c r="I16" s="36"/>
      <c r="J16" s="36"/>
      <c r="K16" s="36"/>
    </row>
    <row r="17" spans="1:11" ht="32.25" customHeight="1" x14ac:dyDescent="0.25">
      <c r="A17" s="36">
        <v>14</v>
      </c>
      <c r="B17" s="51" t="s">
        <v>11</v>
      </c>
      <c r="C17" s="36"/>
      <c r="D17" s="36"/>
      <c r="E17" s="36"/>
      <c r="F17" s="36"/>
      <c r="G17" s="36"/>
      <c r="H17" s="36"/>
      <c r="I17" s="36"/>
      <c r="J17" s="36"/>
      <c r="K17" s="36"/>
    </row>
    <row r="18" spans="1:11" ht="32.25" customHeight="1" x14ac:dyDescent="0.25">
      <c r="A18" s="36">
        <v>15</v>
      </c>
      <c r="B18" s="51" t="s">
        <v>731</v>
      </c>
      <c r="C18" s="36"/>
      <c r="D18" s="36"/>
      <c r="E18" s="36"/>
      <c r="F18" s="36"/>
      <c r="G18" s="36"/>
      <c r="H18" s="36"/>
      <c r="I18" s="36"/>
      <c r="J18" s="36"/>
      <c r="K18" s="36"/>
    </row>
    <row r="19" spans="1:11" ht="32.25" customHeight="1" x14ac:dyDescent="0.25">
      <c r="A19" s="36">
        <v>16</v>
      </c>
      <c r="B19" s="51" t="s">
        <v>732</v>
      </c>
      <c r="C19" s="36"/>
      <c r="D19" s="36"/>
      <c r="E19" s="36"/>
      <c r="F19" s="36"/>
      <c r="G19" s="36"/>
      <c r="H19" s="36"/>
      <c r="I19" s="36"/>
      <c r="J19" s="36"/>
      <c r="K19" s="36"/>
    </row>
    <row r="20" spans="1:11" ht="32.25" customHeight="1" x14ac:dyDescent="0.25">
      <c r="A20" s="36">
        <v>17</v>
      </c>
      <c r="B20" s="51" t="s">
        <v>468</v>
      </c>
      <c r="C20" s="36"/>
      <c r="D20" s="36"/>
      <c r="E20" s="36"/>
      <c r="F20" s="36"/>
      <c r="G20" s="36"/>
      <c r="H20" s="36"/>
      <c r="I20" s="36"/>
      <c r="J20" s="36"/>
      <c r="K20" s="36"/>
    </row>
    <row r="21" spans="1:11" ht="32.25" customHeight="1" x14ac:dyDescent="0.25">
      <c r="A21" s="36">
        <v>18</v>
      </c>
      <c r="B21" s="51" t="s">
        <v>12</v>
      </c>
      <c r="C21" s="36"/>
      <c r="D21" s="36"/>
      <c r="E21" s="36"/>
      <c r="F21" s="36"/>
      <c r="G21" s="36"/>
      <c r="H21" s="36"/>
      <c r="I21" s="36"/>
      <c r="J21" s="36"/>
      <c r="K21" s="36"/>
    </row>
    <row r="22" spans="1:11" ht="32.25" customHeight="1" x14ac:dyDescent="0.25">
      <c r="A22" s="36">
        <v>19</v>
      </c>
      <c r="B22" s="51" t="s">
        <v>13</v>
      </c>
      <c r="C22" s="36"/>
      <c r="D22" s="36"/>
      <c r="E22" s="36"/>
      <c r="F22" s="36"/>
      <c r="G22" s="36"/>
      <c r="H22" s="36"/>
      <c r="I22" s="36"/>
      <c r="J22" s="36"/>
      <c r="K22" s="36"/>
    </row>
    <row r="23" spans="1:11" ht="32.25" customHeight="1" x14ac:dyDescent="0.25">
      <c r="A23" s="36">
        <v>20</v>
      </c>
      <c r="B23" s="51" t="s">
        <v>14</v>
      </c>
      <c r="C23" s="36"/>
      <c r="D23" s="36"/>
      <c r="E23" s="36"/>
      <c r="F23" s="36"/>
      <c r="G23" s="36"/>
      <c r="H23" s="36"/>
      <c r="I23" s="36"/>
      <c r="J23" s="36"/>
      <c r="K23" s="36"/>
    </row>
    <row r="24" spans="1:11" ht="32.25" customHeight="1" x14ac:dyDescent="0.25">
      <c r="A24" s="36">
        <v>21</v>
      </c>
      <c r="B24" s="51" t="s">
        <v>15</v>
      </c>
      <c r="C24" s="36"/>
      <c r="D24" s="36"/>
      <c r="E24" s="36"/>
      <c r="F24" s="36"/>
      <c r="G24" s="36"/>
      <c r="H24" s="36"/>
      <c r="I24" s="36"/>
      <c r="J24" s="36"/>
      <c r="K24" s="36"/>
    </row>
    <row r="25" spans="1:11" ht="32.25" customHeight="1" x14ac:dyDescent="0.25">
      <c r="A25" s="36">
        <v>22</v>
      </c>
      <c r="B25" s="51" t="s">
        <v>16</v>
      </c>
      <c r="C25" s="36"/>
      <c r="D25" s="36"/>
      <c r="E25" s="36"/>
      <c r="F25" s="36"/>
      <c r="G25" s="36"/>
      <c r="H25" s="36"/>
      <c r="I25" s="36"/>
      <c r="J25" s="36"/>
      <c r="K25" s="36"/>
    </row>
    <row r="26" spans="1:11" ht="32.25" customHeight="1" x14ac:dyDescent="0.25">
      <c r="A26" s="36">
        <v>23</v>
      </c>
      <c r="B26" s="51" t="s">
        <v>17</v>
      </c>
      <c r="C26" s="36"/>
      <c r="D26" s="36"/>
      <c r="E26" s="36"/>
      <c r="F26" s="36"/>
      <c r="G26" s="36"/>
      <c r="H26" s="36"/>
      <c r="I26" s="36"/>
      <c r="J26" s="36"/>
      <c r="K26" s="36"/>
    </row>
    <row r="27" spans="1:11" ht="32.25" customHeight="1" x14ac:dyDescent="0.25">
      <c r="A27" s="36">
        <v>24</v>
      </c>
      <c r="B27" s="51" t="s">
        <v>18</v>
      </c>
      <c r="C27" s="36"/>
      <c r="D27" s="36"/>
      <c r="E27" s="36"/>
      <c r="F27" s="36"/>
      <c r="G27" s="36"/>
      <c r="H27" s="36"/>
      <c r="I27" s="36"/>
      <c r="J27" s="36"/>
      <c r="K27" s="36"/>
    </row>
    <row r="28" spans="1:11" ht="4.5" customHeight="1" x14ac:dyDescent="0.25"/>
    <row r="29" spans="1:11" ht="32.25" customHeight="1" x14ac:dyDescent="0.25">
      <c r="A29" s="206" t="s">
        <v>887</v>
      </c>
      <c r="B29" s="206"/>
      <c r="C29" s="233" t="s">
        <v>888</v>
      </c>
      <c r="D29" s="233"/>
      <c r="E29" s="233"/>
      <c r="F29" s="233"/>
      <c r="G29" s="234" t="s">
        <v>531</v>
      </c>
      <c r="H29" s="234"/>
      <c r="I29" s="234"/>
      <c r="J29" s="234"/>
      <c r="K29" s="234"/>
    </row>
    <row r="30" spans="1:11" ht="32.25" customHeight="1" x14ac:dyDescent="0.25">
      <c r="A30" s="206"/>
      <c r="B30" s="206"/>
      <c r="C30" s="49" t="s">
        <v>139</v>
      </c>
      <c r="D30" s="22"/>
      <c r="E30" s="22"/>
      <c r="F30" s="22"/>
      <c r="G30" s="47" t="s">
        <v>478</v>
      </c>
      <c r="H30" s="38"/>
      <c r="I30" s="38"/>
      <c r="J30" s="38"/>
      <c r="K30" s="38"/>
    </row>
    <row r="31" spans="1:11" ht="32.25" customHeight="1" x14ac:dyDescent="0.25">
      <c r="A31" s="45" t="s">
        <v>0</v>
      </c>
      <c r="B31" s="50" t="s">
        <v>407</v>
      </c>
      <c r="C31" s="49" t="s">
        <v>140</v>
      </c>
      <c r="D31" s="52"/>
      <c r="E31" s="52"/>
      <c r="F31" s="52"/>
      <c r="G31" s="47" t="s">
        <v>19</v>
      </c>
      <c r="H31" s="38"/>
      <c r="I31" s="38"/>
      <c r="J31" s="38"/>
      <c r="K31" s="38"/>
    </row>
    <row r="32" spans="1:11" ht="27.75" customHeight="1" x14ac:dyDescent="0.25">
      <c r="A32" s="36">
        <v>1</v>
      </c>
      <c r="B32" s="51" t="s">
        <v>476</v>
      </c>
      <c r="C32" s="36"/>
      <c r="D32" s="36"/>
      <c r="E32" s="36"/>
      <c r="F32" s="36"/>
      <c r="G32" s="36"/>
      <c r="H32" s="36"/>
      <c r="I32" s="36"/>
      <c r="J32" s="36"/>
      <c r="K32" s="36"/>
    </row>
    <row r="33" spans="1:11" ht="27.75" customHeight="1" x14ac:dyDescent="0.25">
      <c r="A33" s="36">
        <v>2</v>
      </c>
      <c r="B33" s="41" t="s">
        <v>477</v>
      </c>
      <c r="C33" s="36"/>
      <c r="D33" s="36"/>
      <c r="E33" s="36"/>
      <c r="F33" s="36"/>
      <c r="G33" s="36"/>
      <c r="H33" s="36"/>
      <c r="I33" s="36"/>
      <c r="J33" s="36"/>
      <c r="K33" s="36"/>
    </row>
    <row r="34" spans="1:11" ht="27.75" customHeight="1" x14ac:dyDescent="0.25">
      <c r="A34" s="36">
        <v>3</v>
      </c>
      <c r="B34" s="41" t="s">
        <v>470</v>
      </c>
      <c r="C34" s="36"/>
      <c r="D34" s="36"/>
      <c r="E34" s="36"/>
      <c r="F34" s="36"/>
      <c r="G34" s="36"/>
      <c r="H34" s="36"/>
      <c r="I34" s="36"/>
      <c r="J34" s="36"/>
      <c r="K34" s="36"/>
    </row>
    <row r="35" spans="1:11" ht="27.75" customHeight="1" x14ac:dyDescent="0.25">
      <c r="A35" s="36">
        <v>4</v>
      </c>
      <c r="B35" s="51" t="s">
        <v>469</v>
      </c>
      <c r="C35" s="36"/>
      <c r="D35" s="36"/>
      <c r="E35" s="36"/>
      <c r="F35" s="36"/>
      <c r="G35" s="36"/>
      <c r="H35" s="36"/>
      <c r="I35" s="36"/>
      <c r="J35" s="36"/>
      <c r="K35" s="36"/>
    </row>
    <row r="36" spans="1:11" ht="27.75" customHeight="1" x14ac:dyDescent="0.25">
      <c r="A36" s="36">
        <v>5</v>
      </c>
      <c r="B36" s="51" t="s">
        <v>20</v>
      </c>
      <c r="C36" s="36"/>
      <c r="D36" s="36"/>
      <c r="E36" s="36"/>
      <c r="F36" s="36"/>
      <c r="G36" s="36"/>
      <c r="H36" s="36"/>
      <c r="I36" s="36"/>
      <c r="J36" s="36"/>
      <c r="K36" s="36"/>
    </row>
    <row r="37" spans="1:11" ht="27.75" customHeight="1" x14ac:dyDescent="0.25">
      <c r="A37" s="36">
        <v>6</v>
      </c>
      <c r="B37" s="51" t="s">
        <v>471</v>
      </c>
      <c r="C37" s="36"/>
      <c r="D37" s="36"/>
      <c r="E37" s="36"/>
      <c r="F37" s="36"/>
      <c r="G37" s="36"/>
      <c r="H37" s="36"/>
      <c r="I37" s="36"/>
      <c r="J37" s="36"/>
      <c r="K37" s="36"/>
    </row>
    <row r="38" spans="1:11" ht="27.75" customHeight="1" x14ac:dyDescent="0.25">
      <c r="A38" s="36">
        <v>7</v>
      </c>
      <c r="B38" s="51" t="s">
        <v>34</v>
      </c>
      <c r="C38" s="36"/>
      <c r="D38" s="36"/>
      <c r="E38" s="36"/>
      <c r="F38" s="36"/>
      <c r="G38" s="36"/>
      <c r="H38" s="36"/>
      <c r="I38" s="36"/>
      <c r="J38" s="36"/>
      <c r="K38" s="36"/>
    </row>
    <row r="39" spans="1:11" ht="27.75" customHeight="1" x14ac:dyDescent="0.25">
      <c r="A39" s="36">
        <v>8</v>
      </c>
      <c r="B39" s="51" t="s">
        <v>21</v>
      </c>
      <c r="C39" s="36"/>
      <c r="D39" s="36"/>
      <c r="E39" s="36"/>
      <c r="F39" s="36"/>
      <c r="G39" s="36"/>
      <c r="H39" s="36"/>
      <c r="I39" s="36"/>
      <c r="J39" s="36"/>
      <c r="K39" s="36"/>
    </row>
    <row r="40" spans="1:11" ht="27.75" customHeight="1" x14ac:dyDescent="0.25">
      <c r="A40" s="36">
        <v>9</v>
      </c>
      <c r="B40" s="51" t="s">
        <v>22</v>
      </c>
      <c r="C40" s="36"/>
      <c r="D40" s="36"/>
      <c r="E40" s="36"/>
      <c r="F40" s="36"/>
      <c r="G40" s="36"/>
      <c r="H40" s="36"/>
      <c r="I40" s="36"/>
      <c r="J40" s="36"/>
      <c r="K40" s="36"/>
    </row>
    <row r="41" spans="1:11" ht="27.75" customHeight="1" x14ac:dyDescent="0.25">
      <c r="A41" s="36">
        <v>10</v>
      </c>
      <c r="B41" s="51" t="s">
        <v>23</v>
      </c>
      <c r="C41" s="36"/>
      <c r="D41" s="36"/>
      <c r="E41" s="36"/>
      <c r="F41" s="36"/>
      <c r="G41" s="36"/>
      <c r="H41" s="36"/>
      <c r="I41" s="36"/>
      <c r="J41" s="36"/>
      <c r="K41" s="36"/>
    </row>
    <row r="42" spans="1:11" ht="27.75" customHeight="1" x14ac:dyDescent="0.25">
      <c r="A42" s="36">
        <v>11</v>
      </c>
      <c r="B42" s="51" t="s">
        <v>24</v>
      </c>
      <c r="C42" s="36"/>
      <c r="D42" s="36"/>
      <c r="E42" s="36"/>
      <c r="F42" s="36"/>
      <c r="G42" s="36"/>
      <c r="H42" s="36"/>
      <c r="I42" s="36"/>
      <c r="J42" s="36"/>
      <c r="K42" s="36"/>
    </row>
    <row r="43" spans="1:11" ht="27.75" customHeight="1" x14ac:dyDescent="0.25">
      <c r="A43" s="36">
        <v>12</v>
      </c>
      <c r="B43" s="51" t="s">
        <v>735</v>
      </c>
      <c r="C43" s="36"/>
      <c r="D43" s="36"/>
      <c r="E43" s="36"/>
      <c r="F43" s="36"/>
      <c r="G43" s="36"/>
      <c r="H43" s="36"/>
      <c r="I43" s="36"/>
      <c r="J43" s="36"/>
      <c r="K43" s="36"/>
    </row>
    <row r="44" spans="1:11" ht="27.75" customHeight="1" x14ac:dyDescent="0.25">
      <c r="A44" s="36">
        <v>13</v>
      </c>
      <c r="B44" s="51" t="s">
        <v>36</v>
      </c>
      <c r="C44" s="44"/>
      <c r="D44" s="36"/>
      <c r="E44" s="36"/>
      <c r="F44" s="36"/>
      <c r="G44" s="36"/>
      <c r="H44" s="36"/>
      <c r="I44" s="36"/>
      <c r="J44" s="36"/>
      <c r="K44" s="36"/>
    </row>
    <row r="45" spans="1:11" ht="27.75" customHeight="1" x14ac:dyDescent="0.25">
      <c r="A45" s="36">
        <v>14</v>
      </c>
      <c r="B45" s="41" t="s">
        <v>854</v>
      </c>
      <c r="C45" s="36"/>
      <c r="D45" s="36"/>
      <c r="E45" s="36"/>
      <c r="F45" s="36"/>
      <c r="G45" s="36"/>
      <c r="H45" s="36"/>
      <c r="I45" s="36"/>
      <c r="J45" s="36"/>
      <c r="K45" s="36"/>
    </row>
    <row r="46" spans="1:11" ht="27.75" customHeight="1" x14ac:dyDescent="0.25">
      <c r="A46" s="36">
        <v>15</v>
      </c>
      <c r="B46" s="51" t="s">
        <v>25</v>
      </c>
      <c r="C46" s="44"/>
      <c r="D46" s="36"/>
      <c r="E46" s="36"/>
      <c r="F46" s="36"/>
      <c r="G46" s="36"/>
      <c r="H46" s="36"/>
      <c r="I46" s="36"/>
      <c r="J46" s="36"/>
      <c r="K46" s="36"/>
    </row>
    <row r="47" spans="1:11" ht="27.75" customHeight="1" x14ac:dyDescent="0.25">
      <c r="A47" s="36">
        <v>16</v>
      </c>
      <c r="B47" s="41" t="s">
        <v>473</v>
      </c>
      <c r="C47" s="36"/>
      <c r="D47" s="36"/>
      <c r="E47" s="36"/>
      <c r="F47" s="36"/>
      <c r="G47" s="36"/>
      <c r="H47" s="36"/>
      <c r="I47" s="36"/>
      <c r="J47" s="36"/>
      <c r="K47" s="36"/>
    </row>
    <row r="48" spans="1:11" ht="27.75" customHeight="1" x14ac:dyDescent="0.25">
      <c r="A48" s="36">
        <v>17</v>
      </c>
      <c r="B48" s="51" t="s">
        <v>26</v>
      </c>
      <c r="C48" s="36"/>
      <c r="D48" s="36"/>
      <c r="E48" s="36"/>
      <c r="F48" s="36"/>
      <c r="G48" s="36"/>
      <c r="H48" s="36"/>
      <c r="I48" s="36"/>
      <c r="J48" s="36"/>
      <c r="K48" s="36"/>
    </row>
    <row r="49" spans="1:11" ht="27.75" customHeight="1" x14ac:dyDescent="0.25">
      <c r="A49" s="36">
        <v>18</v>
      </c>
      <c r="B49" s="51" t="s">
        <v>28</v>
      </c>
      <c r="C49" s="44"/>
      <c r="D49" s="36"/>
      <c r="E49" s="36"/>
      <c r="F49" s="36"/>
      <c r="G49" s="36"/>
      <c r="H49" s="36"/>
      <c r="I49" s="36"/>
      <c r="J49" s="36"/>
      <c r="K49" s="36"/>
    </row>
    <row r="50" spans="1:11" ht="27.75" customHeight="1" x14ac:dyDescent="0.25">
      <c r="A50" s="36">
        <v>19</v>
      </c>
      <c r="B50" s="41" t="s">
        <v>37</v>
      </c>
      <c r="C50" s="36"/>
      <c r="D50" s="36"/>
      <c r="E50" s="36"/>
      <c r="F50" s="36"/>
      <c r="G50" s="36"/>
      <c r="H50" s="36"/>
      <c r="I50" s="36"/>
      <c r="J50" s="36"/>
      <c r="K50" s="36"/>
    </row>
    <row r="51" spans="1:11" ht="27.75" customHeight="1" x14ac:dyDescent="0.25">
      <c r="A51" s="36">
        <v>20</v>
      </c>
      <c r="B51" s="51" t="s">
        <v>27</v>
      </c>
      <c r="C51" s="36"/>
      <c r="D51" s="36"/>
      <c r="E51" s="36"/>
      <c r="F51" s="36"/>
      <c r="G51" s="36"/>
      <c r="H51" s="36"/>
      <c r="I51" s="36"/>
      <c r="J51" s="36"/>
      <c r="K51" s="36"/>
    </row>
    <row r="52" spans="1:11" ht="27.75" customHeight="1" x14ac:dyDescent="0.25">
      <c r="A52" s="36">
        <v>21</v>
      </c>
      <c r="B52" s="51" t="s">
        <v>29</v>
      </c>
      <c r="C52" s="36"/>
      <c r="D52" s="36"/>
      <c r="E52" s="36"/>
      <c r="F52" s="36"/>
      <c r="G52" s="36"/>
      <c r="H52" s="36"/>
      <c r="I52" s="36"/>
      <c r="J52" s="36"/>
      <c r="K52" s="36"/>
    </row>
    <row r="53" spans="1:11" ht="27.75" customHeight="1" x14ac:dyDescent="0.25">
      <c r="A53" s="36">
        <v>22</v>
      </c>
      <c r="B53" s="51" t="s">
        <v>30</v>
      </c>
      <c r="C53" s="36"/>
      <c r="D53" s="36"/>
      <c r="E53" s="36"/>
      <c r="F53" s="36"/>
      <c r="G53" s="36"/>
      <c r="H53" s="36"/>
      <c r="I53" s="36"/>
      <c r="J53" s="36"/>
      <c r="K53" s="36"/>
    </row>
    <row r="54" spans="1:11" ht="27.75" customHeight="1" x14ac:dyDescent="0.25">
      <c r="A54" s="36">
        <v>23</v>
      </c>
      <c r="B54" s="41" t="s">
        <v>38</v>
      </c>
      <c r="C54" s="36"/>
      <c r="D54" s="36"/>
      <c r="E54" s="36"/>
      <c r="F54" s="36"/>
      <c r="G54" s="36"/>
      <c r="H54" s="36"/>
      <c r="I54" s="36"/>
      <c r="J54" s="36"/>
      <c r="K54" s="36"/>
    </row>
    <row r="55" spans="1:11" ht="27.75" customHeight="1" x14ac:dyDescent="0.25">
      <c r="A55" s="36">
        <v>24</v>
      </c>
      <c r="B55" s="51" t="s">
        <v>31</v>
      </c>
      <c r="C55" s="36"/>
      <c r="D55" s="36"/>
      <c r="E55" s="36"/>
      <c r="F55" s="36"/>
      <c r="G55" s="36"/>
      <c r="H55" s="36"/>
      <c r="I55" s="36"/>
      <c r="J55" s="36"/>
      <c r="K55" s="36"/>
    </row>
    <row r="56" spans="1:11" ht="27.75" customHeight="1" x14ac:dyDescent="0.25">
      <c r="A56" s="36">
        <v>25</v>
      </c>
      <c r="B56" s="51" t="s">
        <v>32</v>
      </c>
      <c r="C56" s="44"/>
      <c r="D56" s="36"/>
      <c r="E56" s="36"/>
      <c r="F56" s="36"/>
      <c r="G56" s="36"/>
      <c r="H56" s="36"/>
      <c r="I56" s="36"/>
      <c r="J56" s="36"/>
      <c r="K56" s="36"/>
    </row>
    <row r="57" spans="1:11" ht="27.75" customHeight="1" x14ac:dyDescent="0.25">
      <c r="A57" s="36">
        <v>26</v>
      </c>
      <c r="B57" s="41" t="s">
        <v>39</v>
      </c>
      <c r="C57" s="36"/>
      <c r="D57" s="36"/>
      <c r="E57" s="36"/>
      <c r="F57" s="36"/>
      <c r="G57" s="36"/>
      <c r="H57" s="36"/>
      <c r="I57" s="36"/>
      <c r="J57" s="36"/>
      <c r="K57" s="36"/>
    </row>
    <row r="58" spans="1:11" ht="27.75" customHeight="1" x14ac:dyDescent="0.25">
      <c r="A58" s="36">
        <v>27</v>
      </c>
      <c r="B58" s="41" t="s">
        <v>40</v>
      </c>
      <c r="C58" s="36"/>
      <c r="D58" s="36"/>
      <c r="E58" s="36"/>
      <c r="F58" s="36"/>
      <c r="G58" s="36"/>
      <c r="H58" s="36"/>
      <c r="I58" s="36"/>
      <c r="J58" s="36"/>
      <c r="K58" s="36"/>
    </row>
    <row r="59" spans="1:11" ht="27.75" customHeight="1" x14ac:dyDescent="0.25">
      <c r="A59" s="36">
        <v>28</v>
      </c>
      <c r="B59" s="51" t="s">
        <v>472</v>
      </c>
      <c r="C59" s="36"/>
      <c r="D59" s="36"/>
      <c r="E59" s="36"/>
      <c r="F59" s="36"/>
      <c r="G59" s="36"/>
      <c r="H59" s="36"/>
      <c r="I59" s="36"/>
      <c r="J59" s="36"/>
      <c r="K59" s="36"/>
    </row>
    <row r="60" spans="1:11" ht="27.75" customHeight="1" x14ac:dyDescent="0.25">
      <c r="A60" s="36">
        <v>29</v>
      </c>
      <c r="B60" s="51" t="s">
        <v>474</v>
      </c>
      <c r="C60" s="36"/>
      <c r="D60" s="36"/>
      <c r="E60" s="36"/>
      <c r="F60" s="36"/>
      <c r="G60" s="36"/>
      <c r="H60" s="36"/>
      <c r="I60" s="36"/>
      <c r="J60" s="36"/>
      <c r="K60" s="36"/>
    </row>
    <row r="61" spans="1:11" ht="27.75" customHeight="1" x14ac:dyDescent="0.25">
      <c r="A61" s="36">
        <v>30</v>
      </c>
      <c r="B61" s="51" t="s">
        <v>475</v>
      </c>
      <c r="C61" s="36"/>
      <c r="D61" s="36"/>
      <c r="E61" s="36"/>
      <c r="F61" s="36"/>
      <c r="G61" s="36"/>
      <c r="H61" s="36"/>
      <c r="I61" s="36"/>
      <c r="J61" s="36"/>
      <c r="K61" s="36"/>
    </row>
    <row r="62" spans="1:11" ht="27.75" customHeight="1" x14ac:dyDescent="0.25">
      <c r="A62" s="36">
        <v>31</v>
      </c>
      <c r="B62" s="51" t="s">
        <v>748</v>
      </c>
      <c r="C62" s="36"/>
      <c r="D62" s="36"/>
      <c r="E62" s="36"/>
      <c r="F62" s="36"/>
      <c r="G62" s="36"/>
      <c r="H62" s="36"/>
      <c r="I62" s="36"/>
      <c r="J62" s="36"/>
      <c r="K62" s="36"/>
    </row>
    <row r="63" spans="1:11" ht="27.75" customHeight="1" x14ac:dyDescent="0.25">
      <c r="A63" s="36">
        <v>32</v>
      </c>
      <c r="B63" s="51" t="s">
        <v>41</v>
      </c>
      <c r="C63" s="36"/>
      <c r="D63" s="36"/>
      <c r="E63" s="36"/>
      <c r="F63" s="36"/>
      <c r="G63" s="36"/>
      <c r="H63" s="36"/>
      <c r="I63" s="36"/>
      <c r="J63" s="36"/>
      <c r="K63" s="36"/>
    </row>
    <row r="64" spans="1:11" ht="27.75" customHeight="1" x14ac:dyDescent="0.25">
      <c r="A64" s="36">
        <v>33</v>
      </c>
      <c r="B64" s="41" t="s">
        <v>386</v>
      </c>
      <c r="C64" s="36"/>
      <c r="D64" s="36"/>
      <c r="E64" s="36"/>
      <c r="F64" s="36"/>
      <c r="G64" s="36"/>
      <c r="H64" s="36"/>
      <c r="I64" s="36"/>
      <c r="J64" s="36"/>
      <c r="K64" s="36"/>
    </row>
    <row r="65" spans="1:11" ht="32.25" customHeight="1" x14ac:dyDescent="0.25">
      <c r="A65" s="206" t="s">
        <v>887</v>
      </c>
      <c r="B65" s="206"/>
      <c r="C65" s="233" t="s">
        <v>888</v>
      </c>
      <c r="D65" s="233"/>
      <c r="E65" s="233"/>
      <c r="F65" s="233"/>
      <c r="G65" s="234" t="s">
        <v>531</v>
      </c>
      <c r="H65" s="234"/>
      <c r="I65" s="234"/>
      <c r="J65" s="234"/>
      <c r="K65" s="234"/>
    </row>
    <row r="66" spans="1:11" ht="32.25" customHeight="1" x14ac:dyDescent="0.25">
      <c r="A66" s="206"/>
      <c r="B66" s="206"/>
      <c r="C66" s="49" t="s">
        <v>139</v>
      </c>
      <c r="D66" s="22"/>
      <c r="E66" s="22"/>
      <c r="F66" s="22"/>
      <c r="G66" s="47" t="s">
        <v>478</v>
      </c>
      <c r="H66" s="38"/>
      <c r="I66" s="38"/>
      <c r="J66" s="38"/>
      <c r="K66" s="38"/>
    </row>
    <row r="67" spans="1:11" ht="32.25" customHeight="1" x14ac:dyDescent="0.25">
      <c r="A67" s="45" t="s">
        <v>0</v>
      </c>
      <c r="B67" s="50" t="s">
        <v>408</v>
      </c>
      <c r="C67" s="49" t="s">
        <v>140</v>
      </c>
      <c r="D67" s="52"/>
      <c r="E67" s="52"/>
      <c r="F67" s="52"/>
      <c r="G67" s="47" t="s">
        <v>19</v>
      </c>
      <c r="H67" s="38"/>
      <c r="I67" s="38"/>
      <c r="J67" s="38"/>
      <c r="K67" s="38"/>
    </row>
    <row r="68" spans="1:11" ht="32.25" customHeight="1" x14ac:dyDescent="0.25">
      <c r="A68" s="36">
        <v>1</v>
      </c>
      <c r="B68" s="51" t="s">
        <v>42</v>
      </c>
      <c r="C68" s="36"/>
      <c r="D68" s="36"/>
      <c r="E68" s="36"/>
      <c r="F68" s="36"/>
      <c r="G68" s="36"/>
      <c r="H68" s="36"/>
      <c r="I68" s="36"/>
      <c r="J68" s="36"/>
      <c r="K68" s="36"/>
    </row>
    <row r="69" spans="1:11" ht="32.25" customHeight="1" x14ac:dyDescent="0.25">
      <c r="A69" s="36">
        <v>2</v>
      </c>
      <c r="B69" s="51" t="s">
        <v>43</v>
      </c>
      <c r="C69" s="36"/>
      <c r="D69" s="36"/>
      <c r="E69" s="36"/>
      <c r="F69" s="36"/>
      <c r="G69" s="36"/>
      <c r="H69" s="36"/>
      <c r="I69" s="36"/>
      <c r="J69" s="36"/>
      <c r="K69" s="36"/>
    </row>
    <row r="70" spans="1:11" ht="32.25" customHeight="1" x14ac:dyDescent="0.25">
      <c r="A70" s="36">
        <v>3</v>
      </c>
      <c r="B70" s="51" t="s">
        <v>44</v>
      </c>
      <c r="C70" s="36"/>
      <c r="D70" s="36"/>
      <c r="E70" s="36"/>
      <c r="F70" s="36"/>
      <c r="G70" s="44"/>
      <c r="H70" s="36"/>
      <c r="I70" s="36"/>
      <c r="J70" s="36"/>
      <c r="K70" s="36"/>
    </row>
    <row r="71" spans="1:11" ht="32.25" customHeight="1" x14ac:dyDescent="0.25">
      <c r="A71" s="36">
        <v>4</v>
      </c>
      <c r="B71" s="51" t="s">
        <v>45</v>
      </c>
      <c r="C71" s="36"/>
      <c r="D71" s="36"/>
      <c r="E71" s="36"/>
      <c r="F71" s="36"/>
      <c r="G71" s="44"/>
      <c r="H71" s="36"/>
      <c r="I71" s="36"/>
      <c r="J71" s="36"/>
      <c r="K71" s="36"/>
    </row>
    <row r="72" spans="1:11" ht="32.25" customHeight="1" x14ac:dyDescent="0.25">
      <c r="A72" s="36">
        <v>5</v>
      </c>
      <c r="B72" s="51" t="s">
        <v>479</v>
      </c>
      <c r="C72" s="36"/>
      <c r="D72" s="36"/>
      <c r="E72" s="36"/>
      <c r="F72" s="36"/>
      <c r="G72" s="44"/>
      <c r="H72" s="36"/>
      <c r="I72" s="36"/>
      <c r="J72" s="36"/>
      <c r="K72" s="36"/>
    </row>
    <row r="73" spans="1:11" ht="32.25" customHeight="1" x14ac:dyDescent="0.25">
      <c r="A73" s="36">
        <v>6</v>
      </c>
      <c r="B73" s="41" t="s">
        <v>480</v>
      </c>
      <c r="C73" s="36"/>
      <c r="D73" s="36"/>
      <c r="E73" s="36"/>
      <c r="F73" s="36"/>
      <c r="G73" s="44"/>
      <c r="H73" s="36"/>
      <c r="I73" s="36"/>
      <c r="J73" s="36"/>
      <c r="K73" s="36"/>
    </row>
    <row r="74" spans="1:11" ht="32.25" customHeight="1" x14ac:dyDescent="0.25">
      <c r="A74" s="36">
        <v>7</v>
      </c>
      <c r="B74" s="41" t="s">
        <v>481</v>
      </c>
      <c r="C74" s="36"/>
      <c r="D74" s="36"/>
      <c r="E74" s="36"/>
      <c r="F74" s="36"/>
      <c r="G74" s="36"/>
      <c r="H74" s="36"/>
      <c r="I74" s="36"/>
      <c r="J74" s="36"/>
      <c r="K74" s="36"/>
    </row>
    <row r="75" spans="1:11" ht="32.25" customHeight="1" x14ac:dyDescent="0.25">
      <c r="A75" s="36">
        <v>8</v>
      </c>
      <c r="B75" s="51" t="s">
        <v>482</v>
      </c>
      <c r="C75" s="36"/>
      <c r="D75" s="36"/>
      <c r="E75" s="36"/>
      <c r="F75" s="36"/>
      <c r="G75" s="36"/>
      <c r="H75" s="36"/>
      <c r="I75" s="36"/>
      <c r="J75" s="36"/>
      <c r="K75" s="36"/>
    </row>
    <row r="76" spans="1:11" ht="32.25" customHeight="1" x14ac:dyDescent="0.25">
      <c r="A76" s="36">
        <v>9</v>
      </c>
      <c r="B76" s="41" t="s">
        <v>483</v>
      </c>
      <c r="C76" s="36"/>
      <c r="D76" s="36"/>
      <c r="E76" s="36"/>
      <c r="F76" s="36"/>
      <c r="G76" s="36"/>
      <c r="H76" s="36"/>
      <c r="I76" s="36"/>
      <c r="J76" s="36"/>
      <c r="K76" s="36"/>
    </row>
    <row r="77" spans="1:11" ht="32.25" customHeight="1" x14ac:dyDescent="0.25">
      <c r="A77" s="36">
        <v>10</v>
      </c>
      <c r="B77" s="51" t="s">
        <v>46</v>
      </c>
      <c r="C77" s="36"/>
      <c r="D77" s="36"/>
      <c r="E77" s="36"/>
      <c r="F77" s="36"/>
      <c r="G77" s="36"/>
      <c r="H77" s="36"/>
      <c r="I77" s="36"/>
      <c r="J77" s="36"/>
      <c r="K77" s="36"/>
    </row>
    <row r="78" spans="1:11" ht="32.25" customHeight="1" x14ac:dyDescent="0.25">
      <c r="A78" s="36">
        <v>11</v>
      </c>
      <c r="B78" s="51" t="s">
        <v>484</v>
      </c>
      <c r="C78" s="36"/>
      <c r="D78" s="36"/>
      <c r="E78" s="36"/>
      <c r="F78" s="36"/>
      <c r="G78" s="36"/>
      <c r="H78" s="36"/>
      <c r="I78" s="36"/>
      <c r="J78" s="36"/>
      <c r="K78" s="36"/>
    </row>
    <row r="79" spans="1:11" ht="32.25" customHeight="1" x14ac:dyDescent="0.25">
      <c r="A79" s="36">
        <v>12</v>
      </c>
      <c r="B79" s="51" t="s">
        <v>47</v>
      </c>
      <c r="C79" s="36"/>
      <c r="D79" s="36"/>
      <c r="E79" s="36"/>
      <c r="F79" s="36"/>
      <c r="G79" s="36"/>
      <c r="H79" s="36"/>
      <c r="I79" s="36"/>
      <c r="J79" s="36"/>
      <c r="K79" s="36"/>
    </row>
    <row r="80" spans="1:11" ht="32.25" customHeight="1" x14ac:dyDescent="0.25">
      <c r="A80" s="36">
        <v>13</v>
      </c>
      <c r="B80" s="51" t="s">
        <v>48</v>
      </c>
      <c r="C80" s="36"/>
      <c r="D80" s="36"/>
      <c r="E80" s="36"/>
      <c r="F80" s="36"/>
      <c r="G80" s="36"/>
      <c r="H80" s="36"/>
      <c r="I80" s="36"/>
      <c r="J80" s="36"/>
      <c r="K80" s="36"/>
    </row>
    <row r="81" spans="1:11" ht="32.25" customHeight="1" x14ac:dyDescent="0.25">
      <c r="A81" s="36">
        <v>14</v>
      </c>
      <c r="B81" s="51" t="s">
        <v>50</v>
      </c>
      <c r="C81" s="36"/>
      <c r="D81" s="36"/>
      <c r="E81" s="36"/>
      <c r="F81" s="36"/>
      <c r="G81" s="36"/>
      <c r="H81" s="36"/>
      <c r="I81" s="36"/>
      <c r="J81" s="36"/>
      <c r="K81" s="36"/>
    </row>
    <row r="82" spans="1:11" ht="32.25" customHeight="1" x14ac:dyDescent="0.25">
      <c r="A82" s="36">
        <v>15</v>
      </c>
      <c r="B82" s="51" t="s">
        <v>51</v>
      </c>
      <c r="C82" s="36"/>
      <c r="D82" s="36"/>
      <c r="E82" s="36"/>
      <c r="F82" s="36"/>
      <c r="G82" s="36"/>
      <c r="H82" s="36"/>
      <c r="I82" s="36"/>
      <c r="J82" s="36"/>
      <c r="K82" s="36"/>
    </row>
    <row r="83" spans="1:11" ht="32.25" customHeight="1" x14ac:dyDescent="0.25">
      <c r="A83" s="36">
        <v>16</v>
      </c>
      <c r="B83" s="51" t="s">
        <v>53</v>
      </c>
      <c r="C83" s="36"/>
      <c r="D83" s="36"/>
      <c r="E83" s="36"/>
      <c r="F83" s="36"/>
      <c r="G83" s="36"/>
      <c r="H83" s="36"/>
      <c r="I83" s="36"/>
      <c r="J83" s="36"/>
      <c r="K83" s="36"/>
    </row>
    <row r="84" spans="1:11" ht="32.25" customHeight="1" x14ac:dyDescent="0.25">
      <c r="A84" s="36">
        <v>17</v>
      </c>
      <c r="B84" s="51" t="s">
        <v>387</v>
      </c>
      <c r="C84" s="36"/>
      <c r="D84" s="36"/>
      <c r="E84" s="36"/>
      <c r="F84" s="36"/>
      <c r="G84" s="36"/>
      <c r="H84" s="36"/>
      <c r="I84" s="36"/>
      <c r="J84" s="36"/>
      <c r="K84" s="36"/>
    </row>
    <row r="85" spans="1:11" ht="32.25" customHeight="1" x14ac:dyDescent="0.25">
      <c r="A85" s="36">
        <v>18</v>
      </c>
      <c r="B85" s="51" t="s">
        <v>52</v>
      </c>
      <c r="C85" s="36"/>
      <c r="D85" s="36"/>
      <c r="E85" s="36"/>
      <c r="F85" s="36"/>
      <c r="G85" s="36"/>
      <c r="H85" s="36"/>
      <c r="I85" s="36"/>
      <c r="J85" s="36"/>
      <c r="K85" s="36"/>
    </row>
    <row r="86" spans="1:11" ht="32.25" customHeight="1" x14ac:dyDescent="0.25">
      <c r="A86" s="36">
        <v>19</v>
      </c>
      <c r="B86" s="51" t="s">
        <v>49</v>
      </c>
      <c r="C86" s="36"/>
      <c r="D86" s="36"/>
      <c r="E86" s="36"/>
      <c r="F86" s="36"/>
      <c r="G86" s="36"/>
      <c r="H86" s="36"/>
      <c r="I86" s="36"/>
      <c r="J86" s="36"/>
      <c r="K86" s="36"/>
    </row>
    <row r="87" spans="1:11" ht="32.25" customHeight="1" x14ac:dyDescent="0.25">
      <c r="A87" s="36">
        <v>20</v>
      </c>
      <c r="B87" s="41" t="s">
        <v>54</v>
      </c>
      <c r="C87" s="36"/>
      <c r="D87" s="36"/>
      <c r="E87" s="36"/>
      <c r="F87" s="36"/>
      <c r="G87" s="36"/>
      <c r="H87" s="36"/>
      <c r="I87" s="36"/>
      <c r="J87" s="36"/>
      <c r="K87" s="36"/>
    </row>
    <row r="88" spans="1:11" ht="32.25" customHeight="1" x14ac:dyDescent="0.25">
      <c r="A88" s="36">
        <v>21</v>
      </c>
      <c r="B88" s="51" t="s">
        <v>55</v>
      </c>
      <c r="C88" s="36"/>
      <c r="D88" s="36"/>
      <c r="E88" s="36"/>
      <c r="F88" s="36"/>
      <c r="G88" s="36"/>
      <c r="H88" s="36"/>
      <c r="I88" s="36"/>
      <c r="J88" s="36"/>
      <c r="K88" s="36"/>
    </row>
    <row r="89" spans="1:11" ht="32.25" customHeight="1" x14ac:dyDescent="0.25">
      <c r="A89" s="36">
        <v>22</v>
      </c>
      <c r="B89" s="41" t="s">
        <v>485</v>
      </c>
      <c r="C89" s="36"/>
      <c r="D89" s="36"/>
      <c r="E89" s="36"/>
      <c r="F89" s="36"/>
      <c r="G89" s="36"/>
      <c r="H89" s="36"/>
      <c r="I89" s="36"/>
      <c r="J89" s="36"/>
      <c r="K89" s="36"/>
    </row>
    <row r="90" spans="1:11" ht="32.25" customHeight="1" x14ac:dyDescent="0.25">
      <c r="A90" s="36">
        <v>23</v>
      </c>
      <c r="B90" s="51" t="s">
        <v>486</v>
      </c>
      <c r="C90" s="36"/>
      <c r="D90" s="36"/>
      <c r="E90" s="36"/>
      <c r="F90" s="36"/>
      <c r="G90" s="36"/>
      <c r="H90" s="36"/>
      <c r="I90" s="36"/>
      <c r="J90" s="36"/>
      <c r="K90" s="36"/>
    </row>
    <row r="91" spans="1:11" ht="32.25" customHeight="1" x14ac:dyDescent="0.25">
      <c r="A91" s="36">
        <v>24</v>
      </c>
      <c r="B91" s="51" t="s">
        <v>487</v>
      </c>
      <c r="C91" s="36"/>
      <c r="D91" s="36"/>
      <c r="E91" s="36"/>
      <c r="F91" s="36"/>
      <c r="G91" s="36"/>
      <c r="H91" s="36"/>
      <c r="I91" s="36"/>
      <c r="J91" s="36"/>
      <c r="K91" s="36"/>
    </row>
    <row r="92" spans="1:11" ht="32.25" customHeight="1" x14ac:dyDescent="0.25">
      <c r="A92" s="36">
        <v>25</v>
      </c>
      <c r="B92" s="51" t="s">
        <v>488</v>
      </c>
      <c r="C92" s="36"/>
      <c r="D92" s="36"/>
      <c r="E92" s="36"/>
      <c r="F92" s="36"/>
      <c r="G92" s="36"/>
      <c r="H92" s="36"/>
      <c r="I92" s="36"/>
      <c r="J92" s="36"/>
      <c r="K92" s="36"/>
    </row>
    <row r="93" spans="1:11" ht="32.25" customHeight="1" x14ac:dyDescent="0.25">
      <c r="A93" s="36">
        <v>26</v>
      </c>
      <c r="B93" s="51" t="s">
        <v>56</v>
      </c>
      <c r="C93" s="36"/>
      <c r="D93" s="36"/>
      <c r="E93" s="36"/>
      <c r="F93" s="36"/>
      <c r="G93" s="36"/>
      <c r="H93" s="36"/>
      <c r="I93" s="36"/>
      <c r="J93" s="36"/>
      <c r="K93" s="36"/>
    </row>
    <row r="94" spans="1:11" ht="32.25" customHeight="1" x14ac:dyDescent="0.25">
      <c r="A94" s="36">
        <v>27</v>
      </c>
      <c r="B94" s="51" t="s">
        <v>57</v>
      </c>
      <c r="C94" s="36"/>
      <c r="D94" s="36"/>
      <c r="E94" s="36"/>
      <c r="F94" s="36"/>
      <c r="G94" s="36"/>
      <c r="H94" s="36"/>
      <c r="I94" s="36"/>
      <c r="J94" s="36"/>
      <c r="K94" s="36"/>
    </row>
    <row r="95" spans="1:11" ht="15.75" x14ac:dyDescent="0.25">
      <c r="A95" s="206" t="s">
        <v>887</v>
      </c>
      <c r="B95" s="206"/>
      <c r="C95" s="233" t="s">
        <v>888</v>
      </c>
      <c r="D95" s="233"/>
      <c r="E95" s="233"/>
      <c r="F95" s="233"/>
      <c r="G95" s="234" t="s">
        <v>531</v>
      </c>
      <c r="H95" s="234"/>
      <c r="I95" s="234"/>
      <c r="J95" s="234"/>
      <c r="K95" s="234"/>
    </row>
    <row r="96" spans="1:11" ht="18" x14ac:dyDescent="0.25">
      <c r="A96" s="206"/>
      <c r="B96" s="206"/>
      <c r="C96" s="49" t="s">
        <v>139</v>
      </c>
      <c r="D96" s="22"/>
      <c r="E96" s="22"/>
      <c r="F96" s="22"/>
      <c r="G96" s="47" t="s">
        <v>478</v>
      </c>
      <c r="H96" s="38"/>
      <c r="I96" s="38"/>
      <c r="J96" s="38"/>
      <c r="K96" s="38"/>
    </row>
    <row r="97" spans="1:11" ht="31.5" x14ac:dyDescent="0.25">
      <c r="A97" s="45" t="s">
        <v>0</v>
      </c>
      <c r="B97" s="50" t="s">
        <v>409</v>
      </c>
      <c r="C97" s="49" t="s">
        <v>140</v>
      </c>
      <c r="D97" s="52"/>
      <c r="E97" s="52"/>
      <c r="F97" s="52"/>
      <c r="G97" s="47" t="s">
        <v>19</v>
      </c>
      <c r="H97" s="38"/>
      <c r="I97" s="38"/>
      <c r="J97" s="38"/>
      <c r="K97" s="38"/>
    </row>
    <row r="98" spans="1:11" ht="26.25" customHeight="1" x14ac:dyDescent="0.25">
      <c r="A98" s="36">
        <v>1</v>
      </c>
      <c r="B98" s="51" t="s">
        <v>58</v>
      </c>
      <c r="C98" s="36"/>
      <c r="D98" s="36"/>
      <c r="E98" s="36"/>
      <c r="F98" s="36"/>
      <c r="G98" s="36"/>
      <c r="H98" s="36"/>
      <c r="I98" s="36"/>
      <c r="J98" s="36"/>
      <c r="K98" s="36"/>
    </row>
    <row r="99" spans="1:11" ht="26.25" customHeight="1" x14ac:dyDescent="0.25">
      <c r="A99" s="36">
        <v>2</v>
      </c>
      <c r="B99" s="51" t="s">
        <v>489</v>
      </c>
      <c r="C99" s="36"/>
      <c r="D99" s="36"/>
      <c r="E99" s="36"/>
      <c r="F99" s="36"/>
      <c r="G99" s="36"/>
      <c r="H99" s="36"/>
      <c r="I99" s="36"/>
      <c r="J99" s="36"/>
      <c r="K99" s="36"/>
    </row>
    <row r="100" spans="1:11" ht="26.25" customHeight="1" x14ac:dyDescent="0.25">
      <c r="A100" s="36">
        <v>3</v>
      </c>
      <c r="B100" s="51" t="s">
        <v>59</v>
      </c>
      <c r="C100" s="36"/>
      <c r="D100" s="36"/>
      <c r="E100" s="36"/>
      <c r="F100" s="36"/>
      <c r="G100" s="36"/>
      <c r="H100" s="36"/>
      <c r="I100" s="36"/>
      <c r="J100" s="36"/>
      <c r="K100" s="36"/>
    </row>
    <row r="101" spans="1:11" ht="26.25" customHeight="1" x14ac:dyDescent="0.25">
      <c r="A101" s="36">
        <v>4</v>
      </c>
      <c r="B101" s="51" t="s">
        <v>490</v>
      </c>
      <c r="C101" s="36"/>
      <c r="D101" s="36"/>
      <c r="E101" s="36"/>
      <c r="F101" s="36"/>
      <c r="G101" s="36"/>
      <c r="H101" s="36"/>
      <c r="I101" s="36"/>
      <c r="J101" s="36"/>
      <c r="K101" s="36"/>
    </row>
    <row r="102" spans="1:11" ht="26.25" customHeight="1" x14ac:dyDescent="0.25">
      <c r="A102" s="36">
        <v>5</v>
      </c>
      <c r="B102" s="51" t="s">
        <v>491</v>
      </c>
      <c r="C102" s="36"/>
      <c r="D102" s="36"/>
      <c r="E102" s="36"/>
      <c r="F102" s="36"/>
      <c r="G102" s="36"/>
      <c r="H102" s="36"/>
      <c r="I102" s="36"/>
      <c r="J102" s="36"/>
      <c r="K102" s="36"/>
    </row>
    <row r="103" spans="1:11" ht="26.25" customHeight="1" x14ac:dyDescent="0.25">
      <c r="A103" s="36">
        <v>6</v>
      </c>
      <c r="B103" s="51" t="s">
        <v>727</v>
      </c>
      <c r="C103" s="36"/>
      <c r="D103" s="36"/>
      <c r="E103" s="36"/>
      <c r="F103" s="36"/>
      <c r="G103" s="36"/>
      <c r="H103" s="36"/>
      <c r="I103" s="36"/>
      <c r="J103" s="36"/>
      <c r="K103" s="36"/>
    </row>
    <row r="104" spans="1:11" ht="26.25" customHeight="1" x14ac:dyDescent="0.25">
      <c r="A104" s="36">
        <v>7</v>
      </c>
      <c r="B104" s="51" t="s">
        <v>61</v>
      </c>
      <c r="C104" s="36"/>
      <c r="D104" s="36"/>
      <c r="E104" s="36"/>
      <c r="F104" s="36"/>
      <c r="G104" s="36"/>
      <c r="H104" s="36"/>
      <c r="I104" s="36"/>
      <c r="J104" s="36"/>
      <c r="K104" s="36"/>
    </row>
    <row r="105" spans="1:11" ht="26.25" customHeight="1" x14ac:dyDescent="0.25">
      <c r="A105" s="36">
        <v>8</v>
      </c>
      <c r="B105" s="51" t="s">
        <v>62</v>
      </c>
      <c r="C105" s="36"/>
      <c r="D105" s="36"/>
      <c r="E105" s="36"/>
      <c r="F105" s="36"/>
      <c r="G105" s="36"/>
      <c r="H105" s="36"/>
      <c r="I105" s="36"/>
      <c r="J105" s="36"/>
      <c r="K105" s="36"/>
    </row>
    <row r="106" spans="1:11" ht="26.25" customHeight="1" x14ac:dyDescent="0.25">
      <c r="A106" s="36">
        <v>9</v>
      </c>
      <c r="B106" s="51" t="s">
        <v>63</v>
      </c>
      <c r="C106" s="36"/>
      <c r="D106" s="36"/>
      <c r="E106" s="36"/>
      <c r="F106" s="36"/>
      <c r="G106" s="36"/>
      <c r="H106" s="36"/>
      <c r="I106" s="36"/>
      <c r="J106" s="36"/>
      <c r="K106" s="36"/>
    </row>
    <row r="107" spans="1:11" ht="26.25" customHeight="1" x14ac:dyDescent="0.25">
      <c r="A107" s="36">
        <v>10</v>
      </c>
      <c r="B107" s="51" t="s">
        <v>64</v>
      </c>
      <c r="C107" s="36"/>
      <c r="D107" s="36"/>
      <c r="E107" s="36"/>
      <c r="F107" s="36"/>
      <c r="G107" s="36"/>
      <c r="H107" s="36"/>
      <c r="I107" s="36"/>
      <c r="J107" s="36"/>
      <c r="K107" s="36"/>
    </row>
    <row r="108" spans="1:11" ht="26.25" customHeight="1" x14ac:dyDescent="0.25">
      <c r="A108" s="36">
        <v>11</v>
      </c>
      <c r="B108" s="51" t="s">
        <v>65</v>
      </c>
      <c r="C108" s="36"/>
      <c r="D108" s="36"/>
      <c r="E108" s="36"/>
      <c r="F108" s="36"/>
      <c r="G108" s="36"/>
      <c r="H108" s="36"/>
      <c r="I108" s="36"/>
      <c r="J108" s="36"/>
      <c r="K108" s="36"/>
    </row>
    <row r="109" spans="1:11" ht="26.25" customHeight="1" x14ac:dyDescent="0.25">
      <c r="A109" s="36">
        <v>12</v>
      </c>
      <c r="B109" s="51" t="s">
        <v>66</v>
      </c>
      <c r="C109" s="36"/>
      <c r="D109" s="36"/>
      <c r="E109" s="36"/>
      <c r="F109" s="36"/>
      <c r="G109" s="36"/>
      <c r="H109" s="36"/>
      <c r="I109" s="36"/>
      <c r="J109" s="36"/>
      <c r="K109" s="36"/>
    </row>
    <row r="110" spans="1:11" ht="26.25" customHeight="1" x14ac:dyDescent="0.25">
      <c r="A110" s="36">
        <v>13</v>
      </c>
      <c r="B110" s="51" t="s">
        <v>67</v>
      </c>
      <c r="C110" s="36"/>
      <c r="D110" s="36"/>
      <c r="E110" s="36"/>
      <c r="F110" s="36"/>
      <c r="G110" s="36"/>
      <c r="H110" s="36"/>
      <c r="I110" s="36"/>
      <c r="J110" s="36"/>
      <c r="K110" s="36"/>
    </row>
    <row r="111" spans="1:11" ht="26.25" customHeight="1" x14ac:dyDescent="0.25">
      <c r="A111" s="36">
        <v>14</v>
      </c>
      <c r="B111" s="51" t="s">
        <v>492</v>
      </c>
      <c r="C111" s="36"/>
      <c r="D111" s="36"/>
      <c r="E111" s="36"/>
      <c r="F111" s="36"/>
      <c r="G111" s="36"/>
      <c r="H111" s="36"/>
      <c r="I111" s="36"/>
      <c r="J111" s="36"/>
      <c r="K111" s="36"/>
    </row>
    <row r="112" spans="1:11" ht="26.25" customHeight="1" x14ac:dyDescent="0.25">
      <c r="A112" s="36">
        <v>15</v>
      </c>
      <c r="B112" s="51" t="s">
        <v>493</v>
      </c>
      <c r="C112" s="36"/>
      <c r="D112" s="36"/>
      <c r="E112" s="36"/>
      <c r="F112" s="36"/>
      <c r="G112" s="36"/>
      <c r="H112" s="36"/>
      <c r="I112" s="36"/>
      <c r="J112" s="36"/>
      <c r="K112" s="36"/>
    </row>
    <row r="113" spans="1:11" ht="26.25" customHeight="1" x14ac:dyDescent="0.25">
      <c r="A113" s="36">
        <v>16</v>
      </c>
      <c r="B113" s="51" t="s">
        <v>494</v>
      </c>
      <c r="C113" s="36"/>
      <c r="D113" s="36"/>
      <c r="E113" s="36"/>
      <c r="F113" s="36"/>
      <c r="G113" s="36"/>
      <c r="H113" s="36"/>
      <c r="I113" s="36"/>
      <c r="J113" s="36"/>
      <c r="K113" s="36"/>
    </row>
    <row r="114" spans="1:11" ht="26.25" customHeight="1" x14ac:dyDescent="0.25">
      <c r="A114" s="36">
        <v>17</v>
      </c>
      <c r="B114" s="51" t="s">
        <v>495</v>
      </c>
      <c r="C114" s="36"/>
      <c r="D114" s="36"/>
      <c r="E114" s="36"/>
      <c r="F114" s="36"/>
      <c r="G114" s="36"/>
      <c r="H114" s="36"/>
      <c r="I114" s="36"/>
      <c r="J114" s="36"/>
      <c r="K114" s="36"/>
    </row>
    <row r="115" spans="1:11" ht="26.25" customHeight="1" x14ac:dyDescent="0.25">
      <c r="A115" s="36">
        <v>18</v>
      </c>
      <c r="B115" s="51" t="s">
        <v>68</v>
      </c>
      <c r="C115" s="36"/>
      <c r="D115" s="36"/>
      <c r="E115" s="36"/>
      <c r="F115" s="36"/>
      <c r="G115" s="36"/>
      <c r="H115" s="36"/>
      <c r="I115" s="36"/>
      <c r="J115" s="36"/>
      <c r="K115" s="36"/>
    </row>
    <row r="116" spans="1:11" ht="9" customHeight="1" x14ac:dyDescent="0.25"/>
    <row r="117" spans="1:11" ht="15.75" x14ac:dyDescent="0.25">
      <c r="A117" s="206" t="s">
        <v>887</v>
      </c>
      <c r="B117" s="206"/>
      <c r="C117" s="233" t="s">
        <v>888</v>
      </c>
      <c r="D117" s="233"/>
      <c r="E117" s="233"/>
      <c r="F117" s="233"/>
      <c r="G117" s="234" t="s">
        <v>531</v>
      </c>
      <c r="H117" s="234"/>
      <c r="I117" s="234"/>
      <c r="J117" s="234"/>
      <c r="K117" s="234"/>
    </row>
    <row r="118" spans="1:11" ht="18" x14ac:dyDescent="0.25">
      <c r="A118" s="206"/>
      <c r="B118" s="206"/>
      <c r="C118" s="49" t="s">
        <v>139</v>
      </c>
      <c r="D118" s="22"/>
      <c r="E118" s="22"/>
      <c r="F118" s="22"/>
      <c r="G118" s="47" t="s">
        <v>478</v>
      </c>
      <c r="H118" s="38"/>
      <c r="I118" s="38"/>
      <c r="J118" s="38"/>
      <c r="K118" s="38"/>
    </row>
    <row r="119" spans="1:11" ht="31.5" x14ac:dyDescent="0.25">
      <c r="A119" s="45" t="s">
        <v>0</v>
      </c>
      <c r="B119" s="50" t="s">
        <v>410</v>
      </c>
      <c r="C119" s="49" t="s">
        <v>140</v>
      </c>
      <c r="D119" s="52"/>
      <c r="E119" s="52"/>
      <c r="F119" s="52"/>
      <c r="G119" s="47" t="s">
        <v>19</v>
      </c>
      <c r="H119" s="38"/>
      <c r="I119" s="38"/>
      <c r="J119" s="38"/>
      <c r="K119" s="38"/>
    </row>
    <row r="120" spans="1:11" ht="15.75" x14ac:dyDescent="0.25">
      <c r="A120" s="36">
        <v>1</v>
      </c>
      <c r="B120" s="51" t="s">
        <v>69</v>
      </c>
      <c r="C120" s="36"/>
      <c r="D120" s="36"/>
      <c r="E120" s="36"/>
      <c r="F120" s="36"/>
      <c r="G120" s="36"/>
      <c r="H120" s="36"/>
      <c r="I120" s="36"/>
      <c r="J120" s="36"/>
      <c r="K120" s="36"/>
    </row>
    <row r="121" spans="1:11" ht="15.75" x14ac:dyDescent="0.25">
      <c r="A121" s="36">
        <v>2</v>
      </c>
      <c r="B121" s="51" t="s">
        <v>496</v>
      </c>
      <c r="C121" s="36"/>
      <c r="D121" s="36"/>
      <c r="E121" s="36"/>
      <c r="F121" s="36"/>
      <c r="G121" s="36"/>
      <c r="H121" s="36"/>
      <c r="I121" s="36"/>
      <c r="J121" s="36"/>
      <c r="K121" s="36"/>
    </row>
    <row r="122" spans="1:11" ht="15.75" x14ac:dyDescent="0.25">
      <c r="A122" s="36">
        <v>3</v>
      </c>
      <c r="B122" s="51" t="s">
        <v>497</v>
      </c>
      <c r="C122" s="36"/>
      <c r="D122" s="36"/>
      <c r="E122" s="36"/>
      <c r="F122" s="36"/>
      <c r="G122" s="36"/>
      <c r="H122" s="36"/>
      <c r="I122" s="36"/>
      <c r="J122" s="36"/>
      <c r="K122" s="36"/>
    </row>
    <row r="123" spans="1:11" ht="15.75" x14ac:dyDescent="0.25">
      <c r="A123" s="36">
        <v>4</v>
      </c>
      <c r="B123" s="51" t="s">
        <v>70</v>
      </c>
      <c r="C123" s="36"/>
      <c r="D123" s="36"/>
      <c r="E123" s="36"/>
      <c r="F123" s="36"/>
      <c r="G123" s="36"/>
      <c r="H123" s="36"/>
      <c r="I123" s="36"/>
      <c r="J123" s="36"/>
      <c r="K123" s="36"/>
    </row>
    <row r="124" spans="1:11" ht="15.75" x14ac:dyDescent="0.25">
      <c r="A124" s="36">
        <v>5</v>
      </c>
      <c r="B124" s="51" t="s">
        <v>71</v>
      </c>
      <c r="C124" s="36"/>
      <c r="D124" s="36"/>
      <c r="E124" s="36"/>
      <c r="F124" s="36"/>
      <c r="G124" s="36"/>
      <c r="H124" s="36"/>
      <c r="I124" s="36"/>
      <c r="J124" s="36"/>
      <c r="K124" s="36"/>
    </row>
    <row r="125" spans="1:11" ht="15.75" x14ac:dyDescent="0.25">
      <c r="A125" s="36">
        <v>6</v>
      </c>
      <c r="B125" s="51" t="s">
        <v>72</v>
      </c>
      <c r="C125" s="36"/>
      <c r="D125" s="36"/>
      <c r="E125" s="36"/>
      <c r="F125" s="36"/>
      <c r="G125" s="36"/>
      <c r="H125" s="36"/>
      <c r="I125" s="36"/>
      <c r="J125" s="36"/>
      <c r="K125" s="36"/>
    </row>
    <row r="126" spans="1:11" ht="15.75" x14ac:dyDescent="0.25">
      <c r="A126" s="36">
        <v>7</v>
      </c>
      <c r="B126" s="51" t="s">
        <v>73</v>
      </c>
      <c r="C126" s="36"/>
      <c r="D126" s="36"/>
      <c r="E126" s="36"/>
      <c r="F126" s="36"/>
      <c r="G126" s="36"/>
      <c r="H126" s="36"/>
      <c r="I126" s="36"/>
      <c r="J126" s="36"/>
      <c r="K126" s="36"/>
    </row>
    <row r="127" spans="1:11" ht="15.75" x14ac:dyDescent="0.25">
      <c r="A127" s="36">
        <v>8</v>
      </c>
      <c r="B127" s="51" t="s">
        <v>74</v>
      </c>
      <c r="C127" s="36"/>
      <c r="D127" s="36"/>
      <c r="E127" s="36"/>
      <c r="F127" s="36"/>
      <c r="G127" s="36"/>
      <c r="H127" s="36"/>
      <c r="I127" s="36"/>
      <c r="J127" s="36"/>
      <c r="K127" s="36"/>
    </row>
    <row r="128" spans="1:11" ht="15.75" x14ac:dyDescent="0.25">
      <c r="A128" s="36">
        <v>9</v>
      </c>
      <c r="B128" s="51" t="s">
        <v>388</v>
      </c>
      <c r="C128" s="36"/>
      <c r="D128" s="36"/>
      <c r="E128" s="36"/>
      <c r="F128" s="36"/>
      <c r="G128" s="36"/>
      <c r="H128" s="36"/>
      <c r="I128" s="36"/>
      <c r="J128" s="36"/>
      <c r="K128" s="36"/>
    </row>
    <row r="129" spans="1:11" ht="15.75" x14ac:dyDescent="0.25">
      <c r="A129" s="36">
        <v>10</v>
      </c>
      <c r="B129" s="51" t="s">
        <v>389</v>
      </c>
      <c r="C129" s="36"/>
      <c r="D129" s="36"/>
      <c r="E129" s="36"/>
      <c r="F129" s="36"/>
      <c r="G129" s="36"/>
      <c r="H129" s="36"/>
      <c r="I129" s="36"/>
      <c r="J129" s="36"/>
      <c r="K129" s="36"/>
    </row>
    <row r="130" spans="1:11" ht="15.75" x14ac:dyDescent="0.25">
      <c r="A130" s="36">
        <v>11</v>
      </c>
      <c r="B130" s="51" t="s">
        <v>390</v>
      </c>
      <c r="C130" s="36"/>
      <c r="D130" s="36"/>
      <c r="E130" s="36"/>
      <c r="F130" s="36"/>
      <c r="G130" s="36"/>
      <c r="H130" s="36"/>
      <c r="I130" s="36"/>
      <c r="J130" s="36"/>
      <c r="K130" s="36"/>
    </row>
    <row r="131" spans="1:11" ht="15.75" x14ac:dyDescent="0.25">
      <c r="A131" s="36">
        <v>12</v>
      </c>
      <c r="B131" s="51" t="s">
        <v>75</v>
      </c>
      <c r="C131" s="36"/>
      <c r="D131" s="36"/>
      <c r="E131" s="36"/>
      <c r="F131" s="36"/>
      <c r="G131" s="36"/>
      <c r="H131" s="36"/>
      <c r="I131" s="36"/>
      <c r="J131" s="36"/>
      <c r="K131" s="36"/>
    </row>
    <row r="132" spans="1:11" ht="15.75" x14ac:dyDescent="0.25">
      <c r="A132" s="36">
        <v>13</v>
      </c>
      <c r="B132" s="51" t="s">
        <v>76</v>
      </c>
      <c r="C132" s="36"/>
      <c r="D132" s="36"/>
      <c r="E132" s="36"/>
      <c r="F132" s="36"/>
      <c r="G132" s="36"/>
      <c r="H132" s="36"/>
      <c r="I132" s="36"/>
      <c r="J132" s="36"/>
      <c r="K132" s="36"/>
    </row>
    <row r="133" spans="1:11" ht="15.75" x14ac:dyDescent="0.25">
      <c r="A133" s="36">
        <v>14</v>
      </c>
      <c r="B133" s="51" t="s">
        <v>391</v>
      </c>
      <c r="C133" s="36"/>
      <c r="D133" s="36"/>
      <c r="E133" s="36"/>
      <c r="F133" s="36"/>
      <c r="G133" s="36"/>
      <c r="H133" s="36"/>
      <c r="I133" s="36"/>
      <c r="J133" s="36"/>
      <c r="K133" s="36"/>
    </row>
    <row r="134" spans="1:11" ht="9" customHeight="1" x14ac:dyDescent="0.25"/>
    <row r="135" spans="1:11" ht="15.75" x14ac:dyDescent="0.25">
      <c r="A135" s="206" t="s">
        <v>887</v>
      </c>
      <c r="B135" s="206"/>
      <c r="C135" s="233" t="s">
        <v>888</v>
      </c>
      <c r="D135" s="233"/>
      <c r="E135" s="233"/>
      <c r="F135" s="233"/>
      <c r="G135" s="234" t="s">
        <v>531</v>
      </c>
      <c r="H135" s="234"/>
      <c r="I135" s="234"/>
      <c r="J135" s="234"/>
      <c r="K135" s="234"/>
    </row>
    <row r="136" spans="1:11" ht="18" x14ac:dyDescent="0.25">
      <c r="A136" s="206"/>
      <c r="B136" s="206"/>
      <c r="C136" s="48" t="s">
        <v>139</v>
      </c>
      <c r="D136" s="22"/>
      <c r="E136" s="22"/>
      <c r="F136" s="22"/>
      <c r="G136" s="47" t="s">
        <v>478</v>
      </c>
      <c r="H136" s="38"/>
      <c r="I136" s="38"/>
      <c r="J136" s="38"/>
      <c r="K136" s="38"/>
    </row>
    <row r="137" spans="1:11" ht="32.25" customHeight="1" x14ac:dyDescent="0.25">
      <c r="A137" s="45" t="s">
        <v>0</v>
      </c>
      <c r="B137" s="50" t="s">
        <v>411</v>
      </c>
      <c r="C137" s="48" t="s">
        <v>140</v>
      </c>
      <c r="D137" s="52"/>
      <c r="E137" s="52"/>
      <c r="F137" s="52"/>
      <c r="G137" s="47" t="s">
        <v>19</v>
      </c>
      <c r="H137" s="38"/>
      <c r="I137" s="38"/>
      <c r="J137" s="38"/>
      <c r="K137" s="38"/>
    </row>
    <row r="138" spans="1:11" ht="15.75" x14ac:dyDescent="0.25">
      <c r="A138" s="36">
        <v>1</v>
      </c>
      <c r="B138" s="51" t="s">
        <v>77</v>
      </c>
      <c r="C138" s="36"/>
      <c r="D138" s="36"/>
      <c r="E138" s="36"/>
      <c r="F138" s="36"/>
      <c r="G138" s="36"/>
      <c r="H138" s="36"/>
      <c r="I138" s="36"/>
      <c r="J138" s="36"/>
      <c r="K138" s="36"/>
    </row>
    <row r="139" spans="1:11" ht="15.75" x14ac:dyDescent="0.25">
      <c r="A139" s="36">
        <v>2</v>
      </c>
      <c r="B139" s="51" t="s">
        <v>498</v>
      </c>
      <c r="C139" s="36"/>
      <c r="D139" s="36"/>
      <c r="E139" s="36"/>
      <c r="F139" s="36"/>
      <c r="G139" s="36"/>
      <c r="H139" s="36"/>
      <c r="I139" s="36"/>
      <c r="J139" s="36"/>
      <c r="K139" s="36"/>
    </row>
    <row r="140" spans="1:11" ht="15.75" x14ac:dyDescent="0.25">
      <c r="A140" s="36">
        <v>3</v>
      </c>
      <c r="B140" s="51" t="s">
        <v>78</v>
      </c>
      <c r="C140" s="36"/>
      <c r="D140" s="36"/>
      <c r="E140" s="36"/>
      <c r="F140" s="36"/>
      <c r="G140" s="36"/>
      <c r="H140" s="36"/>
      <c r="I140" s="36"/>
      <c r="J140" s="36"/>
      <c r="K140" s="36"/>
    </row>
    <row r="141" spans="1:11" ht="15.75" x14ac:dyDescent="0.25">
      <c r="A141" s="36">
        <v>4</v>
      </c>
      <c r="B141" s="51" t="s">
        <v>79</v>
      </c>
      <c r="C141" s="36"/>
      <c r="D141" s="36"/>
      <c r="E141" s="36"/>
      <c r="F141" s="36"/>
      <c r="G141" s="36"/>
      <c r="H141" s="36"/>
      <c r="I141" s="36"/>
      <c r="J141" s="36"/>
      <c r="K141" s="36"/>
    </row>
    <row r="142" spans="1:11" ht="15.75" x14ac:dyDescent="0.25">
      <c r="A142" s="36">
        <v>5</v>
      </c>
      <c r="B142" s="51" t="s">
        <v>392</v>
      </c>
      <c r="C142" s="36"/>
      <c r="D142" s="36"/>
      <c r="E142" s="36"/>
      <c r="F142" s="36"/>
      <c r="G142" s="36"/>
      <c r="H142" s="36"/>
      <c r="I142" s="36"/>
      <c r="J142" s="36"/>
      <c r="K142" s="36"/>
    </row>
    <row r="143" spans="1:11" ht="15.75" x14ac:dyDescent="0.25">
      <c r="A143" s="36">
        <v>6</v>
      </c>
      <c r="B143" s="51" t="s">
        <v>499</v>
      </c>
      <c r="C143" s="36"/>
      <c r="D143" s="36"/>
      <c r="E143" s="36"/>
      <c r="F143" s="36"/>
      <c r="G143" s="36"/>
      <c r="H143" s="36"/>
      <c r="I143" s="36"/>
      <c r="J143" s="36"/>
      <c r="K143" s="36"/>
    </row>
    <row r="144" spans="1:11" ht="15.75" x14ac:dyDescent="0.25">
      <c r="A144" s="36">
        <v>7</v>
      </c>
      <c r="B144" s="51" t="s">
        <v>393</v>
      </c>
      <c r="C144" s="36"/>
      <c r="D144" s="36"/>
      <c r="E144" s="36"/>
      <c r="F144" s="36"/>
      <c r="G144" s="36"/>
      <c r="H144" s="36"/>
      <c r="I144" s="36"/>
      <c r="J144" s="36"/>
      <c r="K144" s="36"/>
    </row>
    <row r="145" spans="1:11" ht="15.75" x14ac:dyDescent="0.25">
      <c r="A145" s="36">
        <v>8</v>
      </c>
      <c r="B145" s="51" t="s">
        <v>256</v>
      </c>
      <c r="C145" s="36"/>
      <c r="D145" s="36"/>
      <c r="E145" s="36"/>
      <c r="F145" s="36"/>
      <c r="G145" s="36"/>
      <c r="H145" s="36"/>
      <c r="I145" s="36"/>
      <c r="J145" s="36"/>
      <c r="K145" s="36"/>
    </row>
    <row r="146" spans="1:11" ht="15.75" x14ac:dyDescent="0.25">
      <c r="A146" s="36">
        <v>9</v>
      </c>
      <c r="B146" s="51" t="s">
        <v>80</v>
      </c>
      <c r="C146" s="36"/>
      <c r="D146" s="36"/>
      <c r="E146" s="36"/>
      <c r="F146" s="36"/>
      <c r="G146" s="36"/>
      <c r="H146" s="36"/>
      <c r="I146" s="36"/>
      <c r="J146" s="36"/>
      <c r="K146" s="36"/>
    </row>
    <row r="147" spans="1:11" ht="15.75" x14ac:dyDescent="0.25">
      <c r="A147" s="36">
        <v>10</v>
      </c>
      <c r="B147" s="51" t="s">
        <v>81</v>
      </c>
      <c r="C147" s="36"/>
      <c r="D147" s="36"/>
      <c r="E147" s="36"/>
      <c r="F147" s="36"/>
      <c r="G147" s="36"/>
      <c r="H147" s="36"/>
      <c r="I147" s="36"/>
      <c r="J147" s="36"/>
      <c r="K147" s="36"/>
    </row>
    <row r="148" spans="1:11" ht="32.25" customHeight="1" x14ac:dyDescent="0.25">
      <c r="A148" s="206" t="s">
        <v>887</v>
      </c>
      <c r="B148" s="206"/>
      <c r="C148" s="233" t="s">
        <v>888</v>
      </c>
      <c r="D148" s="233"/>
      <c r="E148" s="233"/>
      <c r="F148" s="233"/>
      <c r="G148" s="234" t="s">
        <v>531</v>
      </c>
      <c r="H148" s="234"/>
      <c r="I148" s="234"/>
      <c r="J148" s="234"/>
      <c r="K148" s="234"/>
    </row>
    <row r="149" spans="1:11" ht="32.25" customHeight="1" x14ac:dyDescent="0.25">
      <c r="A149" s="206"/>
      <c r="B149" s="206"/>
      <c r="C149" s="48" t="s">
        <v>139</v>
      </c>
      <c r="D149" s="22"/>
      <c r="E149" s="22"/>
      <c r="F149" s="22"/>
      <c r="G149" s="47" t="s">
        <v>478</v>
      </c>
      <c r="H149" s="38"/>
      <c r="I149" s="38"/>
      <c r="J149" s="38"/>
      <c r="K149" s="38"/>
    </row>
    <row r="150" spans="1:11" ht="32.25" customHeight="1" x14ac:dyDescent="0.25">
      <c r="A150" s="45" t="s">
        <v>0</v>
      </c>
      <c r="B150" s="50" t="s">
        <v>412</v>
      </c>
      <c r="C150" s="48" t="s">
        <v>140</v>
      </c>
      <c r="D150" s="52"/>
      <c r="E150" s="52"/>
      <c r="F150" s="52"/>
      <c r="G150" s="47" t="s">
        <v>19</v>
      </c>
      <c r="H150" s="38"/>
      <c r="I150" s="38"/>
      <c r="J150" s="38"/>
      <c r="K150" s="38"/>
    </row>
    <row r="151" spans="1:11" ht="32.25" customHeight="1" x14ac:dyDescent="0.25">
      <c r="A151" s="36">
        <v>1</v>
      </c>
      <c r="B151" s="51" t="s">
        <v>82</v>
      </c>
      <c r="C151" s="36"/>
      <c r="D151" s="36"/>
      <c r="E151" s="36"/>
      <c r="F151" s="36"/>
      <c r="G151" s="36"/>
      <c r="H151" s="36"/>
      <c r="I151" s="36"/>
      <c r="J151" s="36"/>
      <c r="K151" s="36"/>
    </row>
    <row r="152" spans="1:11" ht="32.25" customHeight="1" x14ac:dyDescent="0.25">
      <c r="A152" s="36">
        <v>2</v>
      </c>
      <c r="B152" s="51" t="s">
        <v>83</v>
      </c>
      <c r="C152" s="36"/>
      <c r="D152" s="36"/>
      <c r="E152" s="36"/>
      <c r="F152" s="36"/>
      <c r="G152" s="36"/>
      <c r="H152" s="36"/>
      <c r="I152" s="36"/>
      <c r="J152" s="36"/>
      <c r="K152" s="36"/>
    </row>
    <row r="153" spans="1:11" ht="32.25" customHeight="1" x14ac:dyDescent="0.25">
      <c r="A153" s="36">
        <v>3</v>
      </c>
      <c r="B153" s="51" t="s">
        <v>92</v>
      </c>
      <c r="C153" s="36"/>
      <c r="D153" s="36"/>
      <c r="E153" s="36"/>
      <c r="F153" s="36"/>
      <c r="G153" s="36"/>
      <c r="H153" s="36"/>
      <c r="I153" s="36"/>
      <c r="J153" s="36"/>
      <c r="K153" s="36"/>
    </row>
    <row r="154" spans="1:11" ht="32.25" customHeight="1" x14ac:dyDescent="0.25">
      <c r="A154" s="36">
        <v>4</v>
      </c>
      <c r="B154" s="51" t="s">
        <v>84</v>
      </c>
      <c r="C154" s="36"/>
      <c r="D154" s="36"/>
      <c r="E154" s="36"/>
      <c r="F154" s="36"/>
      <c r="G154" s="36"/>
      <c r="H154" s="36"/>
      <c r="I154" s="36"/>
      <c r="J154" s="36"/>
      <c r="K154" s="36"/>
    </row>
    <row r="155" spans="1:11" ht="32.25" customHeight="1" x14ac:dyDescent="0.25">
      <c r="A155" s="36">
        <v>5</v>
      </c>
      <c r="B155" s="51" t="s">
        <v>85</v>
      </c>
      <c r="C155" s="36"/>
      <c r="D155" s="36"/>
      <c r="E155" s="36"/>
      <c r="F155" s="36"/>
      <c r="G155" s="36"/>
      <c r="H155" s="36"/>
      <c r="I155" s="36"/>
      <c r="J155" s="36"/>
      <c r="K155" s="36"/>
    </row>
    <row r="156" spans="1:11" ht="32.25" customHeight="1" x14ac:dyDescent="0.25">
      <c r="A156" s="36">
        <v>6</v>
      </c>
      <c r="B156" s="41" t="s">
        <v>93</v>
      </c>
      <c r="C156" s="36"/>
      <c r="D156" s="36"/>
      <c r="E156" s="36"/>
      <c r="F156" s="36"/>
      <c r="G156" s="36"/>
      <c r="H156" s="36"/>
      <c r="I156" s="36"/>
      <c r="J156" s="36"/>
      <c r="K156" s="36"/>
    </row>
    <row r="157" spans="1:11" ht="32.25" customHeight="1" x14ac:dyDescent="0.25">
      <c r="A157" s="36">
        <v>7</v>
      </c>
      <c r="B157" s="51" t="s">
        <v>500</v>
      </c>
      <c r="C157" s="36"/>
      <c r="D157" s="36"/>
      <c r="E157" s="36"/>
      <c r="F157" s="36"/>
      <c r="G157" s="36"/>
      <c r="H157" s="36"/>
      <c r="I157" s="36"/>
      <c r="J157" s="36"/>
      <c r="K157" s="36"/>
    </row>
    <row r="158" spans="1:11" ht="32.25" customHeight="1" x14ac:dyDescent="0.25">
      <c r="A158" s="36">
        <v>8</v>
      </c>
      <c r="B158" s="51" t="s">
        <v>501</v>
      </c>
      <c r="C158" s="36"/>
      <c r="D158" s="36"/>
      <c r="E158" s="36"/>
      <c r="F158" s="36"/>
      <c r="G158" s="36"/>
      <c r="H158" s="36"/>
      <c r="I158" s="36"/>
      <c r="J158" s="36"/>
      <c r="K158" s="36"/>
    </row>
    <row r="159" spans="1:11" ht="32.25" customHeight="1" x14ac:dyDescent="0.25">
      <c r="A159" s="36">
        <v>11</v>
      </c>
      <c r="B159" s="51" t="s">
        <v>94</v>
      </c>
      <c r="C159" s="36"/>
      <c r="D159" s="36"/>
      <c r="E159" s="36"/>
      <c r="F159" s="36"/>
      <c r="G159" s="36"/>
      <c r="H159" s="36"/>
      <c r="I159" s="36"/>
      <c r="J159" s="36"/>
      <c r="K159" s="36"/>
    </row>
    <row r="160" spans="1:11" ht="32.25" customHeight="1" x14ac:dyDescent="0.25">
      <c r="A160" s="36">
        <v>12</v>
      </c>
      <c r="B160" s="51" t="s">
        <v>86</v>
      </c>
      <c r="C160" s="36"/>
      <c r="D160" s="36"/>
      <c r="E160" s="36"/>
      <c r="F160" s="36"/>
      <c r="G160" s="36"/>
      <c r="H160" s="36"/>
      <c r="I160" s="36"/>
      <c r="J160" s="36"/>
      <c r="K160" s="36"/>
    </row>
    <row r="161" spans="1:11" ht="32.25" customHeight="1" x14ac:dyDescent="0.25">
      <c r="A161" s="36">
        <v>13</v>
      </c>
      <c r="B161" s="51" t="s">
        <v>502</v>
      </c>
      <c r="C161" s="36"/>
      <c r="D161" s="36"/>
      <c r="E161" s="36"/>
      <c r="F161" s="36"/>
      <c r="G161" s="36"/>
      <c r="H161" s="36"/>
      <c r="I161" s="36"/>
      <c r="J161" s="36"/>
      <c r="K161" s="36"/>
    </row>
    <row r="162" spans="1:11" ht="32.25" customHeight="1" x14ac:dyDescent="0.25">
      <c r="A162" s="36">
        <v>14</v>
      </c>
      <c r="B162" s="51" t="s">
        <v>504</v>
      </c>
      <c r="C162" s="36"/>
      <c r="D162" s="36"/>
      <c r="E162" s="36"/>
      <c r="F162" s="36"/>
      <c r="G162" s="36"/>
      <c r="H162" s="36"/>
      <c r="I162" s="36"/>
      <c r="J162" s="36"/>
      <c r="K162" s="36"/>
    </row>
    <row r="163" spans="1:11" ht="32.25" customHeight="1" x14ac:dyDescent="0.25">
      <c r="A163" s="36">
        <v>15</v>
      </c>
      <c r="B163" s="51" t="s">
        <v>505</v>
      </c>
      <c r="C163" s="36"/>
      <c r="D163" s="36"/>
      <c r="E163" s="36"/>
      <c r="F163" s="36"/>
      <c r="G163" s="36"/>
      <c r="H163" s="36"/>
      <c r="I163" s="36"/>
      <c r="J163" s="36"/>
      <c r="K163" s="36"/>
    </row>
    <row r="164" spans="1:11" ht="32.25" customHeight="1" x14ac:dyDescent="0.25">
      <c r="A164" s="36">
        <v>16</v>
      </c>
      <c r="B164" s="41" t="s">
        <v>95</v>
      </c>
      <c r="C164" s="36"/>
      <c r="D164" s="36"/>
      <c r="E164" s="36"/>
      <c r="F164" s="36"/>
      <c r="G164" s="36"/>
      <c r="H164" s="36"/>
      <c r="I164" s="36"/>
      <c r="J164" s="36"/>
      <c r="K164" s="36"/>
    </row>
    <row r="165" spans="1:11" ht="32.25" customHeight="1" x14ac:dyDescent="0.25">
      <c r="A165" s="36">
        <v>17</v>
      </c>
      <c r="B165" s="51" t="s">
        <v>96</v>
      </c>
      <c r="C165" s="36"/>
      <c r="D165" s="36"/>
      <c r="E165" s="36"/>
      <c r="F165" s="36"/>
      <c r="G165" s="36"/>
      <c r="H165" s="36"/>
      <c r="I165" s="36"/>
      <c r="J165" s="36"/>
      <c r="K165" s="36"/>
    </row>
    <row r="166" spans="1:11" ht="32.25" customHeight="1" x14ac:dyDescent="0.25">
      <c r="A166" s="36">
        <v>18</v>
      </c>
      <c r="B166" s="51" t="s">
        <v>87</v>
      </c>
      <c r="C166" s="36"/>
      <c r="D166" s="36"/>
      <c r="E166" s="36"/>
      <c r="F166" s="36"/>
      <c r="G166" s="36"/>
      <c r="H166" s="36"/>
      <c r="I166" s="36"/>
      <c r="J166" s="36"/>
      <c r="K166" s="36"/>
    </row>
    <row r="167" spans="1:11" ht="32.25" customHeight="1" x14ac:dyDescent="0.25">
      <c r="A167" s="36">
        <v>19</v>
      </c>
      <c r="B167" s="51" t="s">
        <v>503</v>
      </c>
      <c r="C167" s="36"/>
      <c r="D167" s="36"/>
      <c r="E167" s="36"/>
      <c r="F167" s="36"/>
      <c r="G167" s="36"/>
      <c r="H167" s="36"/>
      <c r="I167" s="36"/>
      <c r="J167" s="36"/>
      <c r="K167" s="36"/>
    </row>
    <row r="168" spans="1:11" ht="32.25" customHeight="1" x14ac:dyDescent="0.25">
      <c r="A168" s="36">
        <v>20</v>
      </c>
      <c r="B168" s="51" t="s">
        <v>88</v>
      </c>
      <c r="C168" s="44"/>
      <c r="D168" s="36"/>
      <c r="E168" s="36"/>
      <c r="F168" s="36"/>
      <c r="G168" s="36"/>
      <c r="H168" s="36"/>
      <c r="I168" s="36"/>
      <c r="J168" s="36"/>
      <c r="K168" s="36"/>
    </row>
    <row r="169" spans="1:11" ht="32.25" customHeight="1" x14ac:dyDescent="0.25">
      <c r="A169" s="36">
        <v>21</v>
      </c>
      <c r="B169" s="41" t="s">
        <v>97</v>
      </c>
      <c r="C169" s="36"/>
      <c r="D169" s="36"/>
      <c r="E169" s="36"/>
      <c r="F169" s="36"/>
      <c r="G169" s="36"/>
      <c r="H169" s="36"/>
      <c r="I169" s="36"/>
      <c r="J169" s="36"/>
      <c r="K169" s="36"/>
    </row>
    <row r="170" spans="1:11" ht="32.25" customHeight="1" x14ac:dyDescent="0.25">
      <c r="A170" s="36">
        <v>22</v>
      </c>
      <c r="B170" s="51" t="s">
        <v>89</v>
      </c>
      <c r="C170" s="44"/>
      <c r="D170" s="36"/>
      <c r="E170" s="36"/>
      <c r="F170" s="36"/>
      <c r="G170" s="36"/>
      <c r="H170" s="36"/>
      <c r="I170" s="36"/>
      <c r="J170" s="36"/>
      <c r="K170" s="36"/>
    </row>
    <row r="171" spans="1:11" ht="32.25" customHeight="1" x14ac:dyDescent="0.25">
      <c r="A171" s="36">
        <v>23</v>
      </c>
      <c r="B171" s="51" t="s">
        <v>506</v>
      </c>
      <c r="C171" s="44"/>
      <c r="D171" s="36"/>
      <c r="E171" s="36"/>
      <c r="F171" s="36"/>
      <c r="G171" s="36"/>
      <c r="H171" s="36"/>
      <c r="I171" s="36"/>
      <c r="J171" s="36"/>
      <c r="K171" s="36"/>
    </row>
    <row r="172" spans="1:11" ht="32.25" customHeight="1" x14ac:dyDescent="0.25">
      <c r="A172" s="36">
        <v>24</v>
      </c>
      <c r="B172" s="51" t="s">
        <v>90</v>
      </c>
      <c r="C172" s="36"/>
      <c r="D172" s="36"/>
      <c r="E172" s="36"/>
      <c r="F172" s="36"/>
      <c r="G172" s="36"/>
      <c r="H172" s="36"/>
      <c r="I172" s="36"/>
      <c r="J172" s="36"/>
      <c r="K172" s="36"/>
    </row>
    <row r="173" spans="1:11" ht="32.25" customHeight="1" x14ac:dyDescent="0.25">
      <c r="A173" s="36">
        <v>25</v>
      </c>
      <c r="B173" s="51" t="s">
        <v>91</v>
      </c>
      <c r="C173" s="36"/>
      <c r="D173" s="36"/>
      <c r="E173" s="36"/>
      <c r="F173" s="36"/>
      <c r="G173" s="36"/>
      <c r="H173" s="36"/>
      <c r="I173" s="36"/>
      <c r="J173" s="36"/>
      <c r="K173" s="36"/>
    </row>
    <row r="174" spans="1:11" ht="32.25" customHeight="1" x14ac:dyDescent="0.25">
      <c r="A174" s="36">
        <v>26</v>
      </c>
      <c r="B174" s="51" t="s">
        <v>507</v>
      </c>
      <c r="C174" s="36"/>
      <c r="D174" s="36"/>
      <c r="E174" s="36"/>
      <c r="F174" s="36"/>
      <c r="G174" s="36"/>
      <c r="H174" s="36"/>
      <c r="I174" s="36"/>
      <c r="J174" s="36"/>
      <c r="K174" s="36"/>
    </row>
    <row r="175" spans="1:11" ht="32.25" customHeight="1" x14ac:dyDescent="0.25">
      <c r="A175" s="57">
        <v>27</v>
      </c>
      <c r="B175" s="51" t="s">
        <v>654</v>
      </c>
      <c r="C175" s="57"/>
      <c r="D175" s="57"/>
      <c r="E175" s="57"/>
      <c r="F175" s="57"/>
      <c r="G175" s="57"/>
      <c r="H175" s="57"/>
      <c r="I175" s="57"/>
      <c r="J175" s="57"/>
      <c r="K175" s="57"/>
    </row>
    <row r="176" spans="1:11" ht="32.25" customHeight="1" x14ac:dyDescent="0.25">
      <c r="A176" s="206" t="s">
        <v>887</v>
      </c>
      <c r="B176" s="206"/>
      <c r="C176" s="233" t="s">
        <v>888</v>
      </c>
      <c r="D176" s="233"/>
      <c r="E176" s="233"/>
      <c r="F176" s="233"/>
      <c r="G176" s="234" t="s">
        <v>531</v>
      </c>
      <c r="H176" s="234"/>
      <c r="I176" s="234"/>
      <c r="J176" s="234"/>
      <c r="K176" s="234"/>
    </row>
    <row r="177" spans="1:11" ht="32.25" customHeight="1" x14ac:dyDescent="0.25">
      <c r="A177" s="206"/>
      <c r="B177" s="206"/>
      <c r="C177" s="48" t="s">
        <v>139</v>
      </c>
      <c r="D177" s="22"/>
      <c r="E177" s="22"/>
      <c r="F177" s="22"/>
      <c r="G177" s="47" t="s">
        <v>478</v>
      </c>
      <c r="H177" s="38"/>
      <c r="I177" s="38"/>
      <c r="J177" s="38"/>
      <c r="K177" s="38"/>
    </row>
    <row r="178" spans="1:11" ht="32.25" customHeight="1" x14ac:dyDescent="0.25">
      <c r="A178" s="45" t="s">
        <v>0</v>
      </c>
      <c r="B178" s="50" t="s">
        <v>413</v>
      </c>
      <c r="C178" s="48" t="s">
        <v>140</v>
      </c>
      <c r="D178" s="52"/>
      <c r="E178" s="52"/>
      <c r="F178" s="52"/>
      <c r="G178" s="47" t="s">
        <v>19</v>
      </c>
      <c r="H178" s="38"/>
      <c r="I178" s="38"/>
      <c r="J178" s="38"/>
      <c r="K178" s="38"/>
    </row>
    <row r="179" spans="1:11" ht="32.25" customHeight="1" x14ac:dyDescent="0.25">
      <c r="A179" s="36">
        <v>1</v>
      </c>
      <c r="B179" s="51" t="s">
        <v>98</v>
      </c>
      <c r="C179" s="36"/>
      <c r="D179" s="36"/>
      <c r="E179" s="36"/>
      <c r="F179" s="36"/>
      <c r="G179" s="36"/>
      <c r="H179" s="36"/>
      <c r="I179" s="36"/>
      <c r="J179" s="36"/>
      <c r="K179" s="36"/>
    </row>
    <row r="180" spans="1:11" ht="32.25" customHeight="1" x14ac:dyDescent="0.25">
      <c r="A180" s="36">
        <v>2</v>
      </c>
      <c r="B180" s="51" t="s">
        <v>99</v>
      </c>
      <c r="C180" s="36"/>
      <c r="D180" s="36"/>
      <c r="E180" s="36"/>
      <c r="F180" s="36"/>
      <c r="G180" s="36"/>
      <c r="H180" s="36"/>
      <c r="I180" s="36"/>
      <c r="J180" s="36"/>
      <c r="K180" s="36"/>
    </row>
    <row r="181" spans="1:11" ht="32.25" customHeight="1" x14ac:dyDescent="0.25">
      <c r="A181" s="36">
        <v>3</v>
      </c>
      <c r="B181" s="51" t="s">
        <v>100</v>
      </c>
      <c r="C181" s="36"/>
      <c r="D181" s="36"/>
      <c r="E181" s="36"/>
      <c r="F181" s="36"/>
      <c r="G181" s="36"/>
      <c r="H181" s="36"/>
      <c r="I181" s="36"/>
      <c r="J181" s="36"/>
      <c r="K181" s="36"/>
    </row>
    <row r="182" spans="1:11" ht="32.25" customHeight="1" x14ac:dyDescent="0.25">
      <c r="A182" s="36">
        <v>4</v>
      </c>
      <c r="B182" s="51" t="s">
        <v>508</v>
      </c>
      <c r="C182" s="36"/>
      <c r="D182" s="36"/>
      <c r="E182" s="36"/>
      <c r="F182" s="36"/>
      <c r="G182" s="36"/>
      <c r="H182" s="36"/>
      <c r="I182" s="36"/>
      <c r="J182" s="36"/>
      <c r="K182" s="36"/>
    </row>
    <row r="183" spans="1:11" ht="32.25" customHeight="1" x14ac:dyDescent="0.25">
      <c r="A183" s="36">
        <v>5</v>
      </c>
      <c r="B183" s="51" t="s">
        <v>110</v>
      </c>
      <c r="C183" s="36"/>
      <c r="D183" s="36"/>
      <c r="E183" s="36"/>
      <c r="F183" s="36"/>
      <c r="G183" s="36"/>
      <c r="H183" s="36"/>
      <c r="I183" s="36"/>
      <c r="J183" s="36"/>
      <c r="K183" s="36"/>
    </row>
    <row r="184" spans="1:11" ht="32.25" customHeight="1" x14ac:dyDescent="0.25">
      <c r="A184" s="36">
        <v>6</v>
      </c>
      <c r="B184" s="51" t="s">
        <v>111</v>
      </c>
      <c r="C184" s="36"/>
      <c r="D184" s="36"/>
      <c r="E184" s="36"/>
      <c r="F184" s="36"/>
      <c r="G184" s="36"/>
      <c r="H184" s="36"/>
      <c r="I184" s="36"/>
      <c r="J184" s="36"/>
      <c r="K184" s="36"/>
    </row>
    <row r="185" spans="1:11" ht="32.25" customHeight="1" x14ac:dyDescent="0.25">
      <c r="A185" s="36">
        <v>7</v>
      </c>
      <c r="B185" s="51" t="s">
        <v>509</v>
      </c>
      <c r="C185" s="36"/>
      <c r="D185" s="36"/>
      <c r="E185" s="36"/>
      <c r="F185" s="36"/>
      <c r="G185" s="36"/>
      <c r="H185" s="36"/>
      <c r="I185" s="36"/>
      <c r="J185" s="36"/>
      <c r="K185" s="36"/>
    </row>
    <row r="186" spans="1:11" ht="32.25" customHeight="1" x14ac:dyDescent="0.25">
      <c r="A186" s="36">
        <v>8</v>
      </c>
      <c r="B186" s="51" t="s">
        <v>101</v>
      </c>
      <c r="C186" s="36"/>
      <c r="D186" s="36"/>
      <c r="E186" s="36"/>
      <c r="F186" s="36"/>
      <c r="G186" s="36"/>
      <c r="H186" s="36"/>
      <c r="I186" s="36"/>
      <c r="J186" s="36"/>
      <c r="K186" s="36"/>
    </row>
    <row r="187" spans="1:11" ht="32.25" customHeight="1" x14ac:dyDescent="0.25">
      <c r="A187" s="36">
        <v>9</v>
      </c>
      <c r="B187" s="51" t="s">
        <v>102</v>
      </c>
      <c r="C187" s="36"/>
      <c r="D187" s="36"/>
      <c r="E187" s="36"/>
      <c r="F187" s="36"/>
      <c r="G187" s="36"/>
      <c r="H187" s="36"/>
      <c r="I187" s="36"/>
      <c r="J187" s="36"/>
      <c r="K187" s="36"/>
    </row>
    <row r="188" spans="1:11" ht="32.25" customHeight="1" x14ac:dyDescent="0.25">
      <c r="A188" s="36">
        <v>10</v>
      </c>
      <c r="B188" s="51" t="s">
        <v>103</v>
      </c>
      <c r="C188" s="36"/>
      <c r="D188" s="36"/>
      <c r="E188" s="36"/>
      <c r="F188" s="36"/>
      <c r="G188" s="36"/>
      <c r="H188" s="36"/>
      <c r="I188" s="36"/>
      <c r="J188" s="36"/>
      <c r="K188" s="36"/>
    </row>
    <row r="189" spans="1:11" ht="32.25" customHeight="1" x14ac:dyDescent="0.25">
      <c r="A189" s="36">
        <v>11</v>
      </c>
      <c r="B189" s="51" t="s">
        <v>510</v>
      </c>
      <c r="C189" s="36"/>
      <c r="D189" s="36"/>
      <c r="E189" s="36"/>
      <c r="F189" s="36"/>
      <c r="G189" s="36"/>
      <c r="H189" s="36"/>
      <c r="I189" s="36"/>
      <c r="J189" s="36"/>
      <c r="K189" s="36"/>
    </row>
    <row r="190" spans="1:11" ht="32.25" customHeight="1" x14ac:dyDescent="0.25">
      <c r="A190" s="36">
        <v>12</v>
      </c>
      <c r="B190" s="51" t="s">
        <v>511</v>
      </c>
      <c r="C190" s="36"/>
      <c r="D190" s="36"/>
      <c r="E190" s="36"/>
      <c r="F190" s="36"/>
      <c r="G190" s="36"/>
      <c r="H190" s="36"/>
      <c r="I190" s="36"/>
      <c r="J190" s="36"/>
      <c r="K190" s="36"/>
    </row>
    <row r="191" spans="1:11" ht="32.25" customHeight="1" x14ac:dyDescent="0.25">
      <c r="A191" s="36">
        <v>13</v>
      </c>
      <c r="B191" s="51" t="s">
        <v>104</v>
      </c>
      <c r="C191" s="36"/>
      <c r="D191" s="36"/>
      <c r="E191" s="36"/>
      <c r="F191" s="36"/>
      <c r="G191" s="36"/>
      <c r="H191" s="36"/>
      <c r="I191" s="36"/>
      <c r="J191" s="36"/>
      <c r="K191" s="36"/>
    </row>
    <row r="192" spans="1:11" ht="32.25" customHeight="1" x14ac:dyDescent="0.25">
      <c r="A192" s="36">
        <v>14</v>
      </c>
      <c r="B192" s="51" t="s">
        <v>512</v>
      </c>
      <c r="C192" s="36"/>
      <c r="D192" s="36"/>
      <c r="E192" s="36"/>
      <c r="F192" s="36"/>
      <c r="G192" s="36"/>
      <c r="H192" s="36"/>
      <c r="I192" s="36"/>
      <c r="J192" s="36"/>
      <c r="K192" s="36"/>
    </row>
    <row r="193" spans="1:11" ht="32.25" customHeight="1" x14ac:dyDescent="0.25">
      <c r="A193" s="36">
        <v>15</v>
      </c>
      <c r="B193" s="51" t="s">
        <v>105</v>
      </c>
      <c r="C193" s="36"/>
      <c r="D193" s="36"/>
      <c r="E193" s="36"/>
      <c r="F193" s="36"/>
      <c r="G193" s="36"/>
      <c r="H193" s="36"/>
      <c r="I193" s="36"/>
      <c r="J193" s="36"/>
      <c r="K193" s="36"/>
    </row>
    <row r="194" spans="1:11" ht="32.25" customHeight="1" x14ac:dyDescent="0.25">
      <c r="A194" s="36">
        <v>16</v>
      </c>
      <c r="B194" s="51" t="s">
        <v>106</v>
      </c>
      <c r="C194" s="36"/>
      <c r="D194" s="36"/>
      <c r="E194" s="36"/>
      <c r="F194" s="36"/>
      <c r="G194" s="36"/>
      <c r="H194" s="36"/>
      <c r="I194" s="36"/>
      <c r="J194" s="36"/>
      <c r="K194" s="36"/>
    </row>
    <row r="195" spans="1:11" ht="32.25" customHeight="1" x14ac:dyDescent="0.25">
      <c r="A195" s="36">
        <v>17</v>
      </c>
      <c r="B195" s="51" t="s">
        <v>513</v>
      </c>
      <c r="C195" s="36"/>
      <c r="D195" s="36"/>
      <c r="E195" s="36"/>
      <c r="F195" s="36"/>
      <c r="G195" s="36"/>
      <c r="H195" s="36"/>
      <c r="I195" s="36"/>
      <c r="J195" s="36"/>
      <c r="K195" s="36"/>
    </row>
    <row r="196" spans="1:11" ht="32.25" customHeight="1" x14ac:dyDescent="0.25">
      <c r="A196" s="36">
        <v>18</v>
      </c>
      <c r="B196" s="51" t="s">
        <v>514</v>
      </c>
      <c r="C196" s="36"/>
      <c r="D196" s="36"/>
      <c r="E196" s="36"/>
      <c r="F196" s="36"/>
      <c r="G196" s="36"/>
      <c r="H196" s="36"/>
      <c r="I196" s="36"/>
      <c r="J196" s="36"/>
      <c r="K196" s="36"/>
    </row>
    <row r="197" spans="1:11" ht="32.25" customHeight="1" x14ac:dyDescent="0.25">
      <c r="A197" s="36">
        <v>19</v>
      </c>
      <c r="B197" s="51" t="s">
        <v>107</v>
      </c>
      <c r="C197" s="36"/>
      <c r="D197" s="36"/>
      <c r="E197" s="36"/>
      <c r="F197" s="36"/>
      <c r="G197" s="36"/>
      <c r="H197" s="36"/>
      <c r="I197" s="36"/>
      <c r="J197" s="36"/>
      <c r="K197" s="36"/>
    </row>
    <row r="198" spans="1:11" ht="32.25" customHeight="1" x14ac:dyDescent="0.25">
      <c r="A198" s="36">
        <v>20</v>
      </c>
      <c r="B198" s="51" t="s">
        <v>515</v>
      </c>
      <c r="C198" s="36"/>
      <c r="D198" s="36"/>
      <c r="E198" s="36"/>
      <c r="F198" s="36"/>
      <c r="G198" s="36"/>
      <c r="H198" s="36"/>
      <c r="I198" s="36"/>
      <c r="J198" s="36"/>
      <c r="K198" s="36"/>
    </row>
    <row r="199" spans="1:11" ht="32.25" customHeight="1" x14ac:dyDescent="0.25">
      <c r="A199" s="36">
        <v>21</v>
      </c>
      <c r="B199" s="51" t="s">
        <v>837</v>
      </c>
      <c r="C199" s="36"/>
      <c r="D199" s="36"/>
      <c r="E199" s="36"/>
      <c r="F199" s="36"/>
      <c r="G199" s="36"/>
      <c r="H199" s="36"/>
      <c r="I199" s="36"/>
      <c r="J199" s="36"/>
      <c r="K199" s="36"/>
    </row>
    <row r="200" spans="1:11" ht="32.25" customHeight="1" x14ac:dyDescent="0.25">
      <c r="A200" s="36">
        <v>22</v>
      </c>
      <c r="B200" s="51" t="s">
        <v>416</v>
      </c>
      <c r="C200" s="36"/>
      <c r="D200" s="36"/>
      <c r="E200" s="36"/>
      <c r="F200" s="36"/>
      <c r="G200" s="36"/>
      <c r="H200" s="36"/>
      <c r="I200" s="36"/>
      <c r="J200" s="36"/>
      <c r="K200" s="36"/>
    </row>
    <row r="201" spans="1:11" ht="32.25" customHeight="1" x14ac:dyDescent="0.25">
      <c r="A201" s="36">
        <v>23</v>
      </c>
      <c r="B201" s="41" t="s">
        <v>417</v>
      </c>
      <c r="C201" s="36"/>
      <c r="D201" s="36"/>
      <c r="E201" s="36"/>
      <c r="F201" s="36"/>
      <c r="G201" s="36"/>
      <c r="H201" s="36"/>
      <c r="I201" s="36"/>
      <c r="J201" s="36"/>
      <c r="K201" s="36"/>
    </row>
    <row r="202" spans="1:11" ht="32.25" customHeight="1" x14ac:dyDescent="0.25">
      <c r="A202" s="36">
        <v>24</v>
      </c>
      <c r="B202" s="51" t="s">
        <v>108</v>
      </c>
      <c r="C202" s="36"/>
      <c r="D202" s="36"/>
      <c r="E202" s="36"/>
      <c r="F202" s="36"/>
      <c r="G202" s="36"/>
      <c r="H202" s="36"/>
      <c r="I202" s="36"/>
      <c r="J202" s="36"/>
      <c r="K202" s="36"/>
    </row>
    <row r="204" spans="1:11" ht="32.25" customHeight="1" x14ac:dyDescent="0.25">
      <c r="A204" s="206" t="s">
        <v>889</v>
      </c>
      <c r="B204" s="206"/>
      <c r="C204" s="233" t="s">
        <v>888</v>
      </c>
      <c r="D204" s="233"/>
      <c r="E204" s="233"/>
      <c r="F204" s="233"/>
      <c r="G204" s="234" t="s">
        <v>531</v>
      </c>
      <c r="H204" s="234"/>
      <c r="I204" s="234"/>
      <c r="J204" s="234"/>
      <c r="K204" s="234"/>
    </row>
    <row r="205" spans="1:11" ht="32.25" customHeight="1" x14ac:dyDescent="0.25">
      <c r="A205" s="206"/>
      <c r="B205" s="206"/>
      <c r="C205" s="48" t="s">
        <v>139</v>
      </c>
      <c r="D205" s="22"/>
      <c r="E205" s="22"/>
      <c r="F205" s="22"/>
      <c r="G205" s="47" t="s">
        <v>478</v>
      </c>
      <c r="H205" s="38"/>
      <c r="I205" s="38"/>
      <c r="J205" s="38"/>
      <c r="K205" s="38"/>
    </row>
    <row r="206" spans="1:11" ht="32.25" customHeight="1" x14ac:dyDescent="0.25">
      <c r="A206" s="45" t="s">
        <v>0</v>
      </c>
      <c r="B206" s="50" t="s">
        <v>414</v>
      </c>
      <c r="C206" s="48" t="s">
        <v>140</v>
      </c>
      <c r="D206" s="52"/>
      <c r="E206" s="52"/>
      <c r="F206" s="52"/>
      <c r="G206" s="47" t="s">
        <v>19</v>
      </c>
      <c r="H206" s="38"/>
      <c r="I206" s="38"/>
      <c r="J206" s="38"/>
      <c r="K206" s="38"/>
    </row>
    <row r="207" spans="1:11" ht="32.25" customHeight="1" x14ac:dyDescent="0.25">
      <c r="A207" s="36">
        <v>1</v>
      </c>
      <c r="B207" s="51" t="s">
        <v>112</v>
      </c>
      <c r="C207" s="36"/>
      <c r="D207" s="36"/>
      <c r="E207" s="36"/>
      <c r="F207" s="36"/>
      <c r="G207" s="36"/>
      <c r="H207" s="36"/>
      <c r="I207" s="36"/>
      <c r="J207" s="36"/>
      <c r="K207" s="36"/>
    </row>
    <row r="208" spans="1:11" ht="32.25" customHeight="1" x14ac:dyDescent="0.25">
      <c r="A208" s="36">
        <v>2</v>
      </c>
      <c r="B208" s="51" t="s">
        <v>113</v>
      </c>
      <c r="C208" s="36"/>
      <c r="D208" s="36"/>
      <c r="E208" s="36"/>
      <c r="F208" s="36"/>
      <c r="G208" s="36"/>
      <c r="H208" s="36"/>
      <c r="I208" s="36"/>
      <c r="J208" s="36"/>
      <c r="K208" s="36"/>
    </row>
    <row r="209" spans="1:11" ht="32.25" customHeight="1" x14ac:dyDescent="0.25">
      <c r="A209" s="36">
        <v>3</v>
      </c>
      <c r="B209" s="51" t="s">
        <v>516</v>
      </c>
      <c r="C209" s="36"/>
      <c r="D209" s="36"/>
      <c r="E209" s="36"/>
      <c r="F209" s="36"/>
      <c r="G209" s="36"/>
      <c r="H209" s="36"/>
      <c r="I209" s="36"/>
      <c r="J209" s="36"/>
      <c r="K209" s="36"/>
    </row>
    <row r="210" spans="1:11" ht="32.25" customHeight="1" x14ac:dyDescent="0.25">
      <c r="A210" s="36">
        <v>4</v>
      </c>
      <c r="B210" s="51" t="s">
        <v>517</v>
      </c>
      <c r="C210" s="36"/>
      <c r="D210" s="36"/>
      <c r="E210" s="36"/>
      <c r="F210" s="36"/>
      <c r="G210" s="36"/>
      <c r="H210" s="36"/>
      <c r="I210" s="36"/>
      <c r="J210" s="36"/>
      <c r="K210" s="36"/>
    </row>
    <row r="211" spans="1:11" ht="32.25" customHeight="1" x14ac:dyDescent="0.25">
      <c r="A211" s="36">
        <v>5</v>
      </c>
      <c r="B211" s="51" t="s">
        <v>114</v>
      </c>
      <c r="C211" s="36"/>
      <c r="D211" s="36"/>
      <c r="E211" s="36"/>
      <c r="F211" s="36"/>
      <c r="G211" s="36"/>
      <c r="H211" s="36"/>
      <c r="I211" s="36"/>
      <c r="J211" s="36"/>
      <c r="K211" s="36"/>
    </row>
    <row r="212" spans="1:11" ht="32.25" customHeight="1" x14ac:dyDescent="0.25">
      <c r="A212" s="36">
        <v>6</v>
      </c>
      <c r="B212" s="51" t="s">
        <v>518</v>
      </c>
      <c r="C212" s="36"/>
      <c r="D212" s="36"/>
      <c r="E212" s="36"/>
      <c r="F212" s="36"/>
      <c r="G212" s="36"/>
      <c r="H212" s="36"/>
      <c r="I212" s="36"/>
      <c r="J212" s="36"/>
      <c r="K212" s="36"/>
    </row>
    <row r="213" spans="1:11" ht="32.25" customHeight="1" x14ac:dyDescent="0.25">
      <c r="A213" s="36">
        <v>7</v>
      </c>
      <c r="B213" s="51" t="s">
        <v>115</v>
      </c>
      <c r="C213" s="36"/>
      <c r="D213" s="36"/>
      <c r="E213" s="36"/>
      <c r="F213" s="36"/>
      <c r="G213" s="36"/>
      <c r="H213" s="36"/>
      <c r="I213" s="36"/>
      <c r="J213" s="36"/>
      <c r="K213" s="36"/>
    </row>
    <row r="214" spans="1:11" ht="32.25" customHeight="1" x14ac:dyDescent="0.25">
      <c r="A214" s="36">
        <v>8</v>
      </c>
      <c r="B214" s="51" t="s">
        <v>116</v>
      </c>
      <c r="C214" s="36"/>
      <c r="D214" s="36"/>
      <c r="E214" s="36"/>
      <c r="F214" s="36"/>
      <c r="G214" s="36"/>
      <c r="H214" s="36"/>
      <c r="I214" s="36"/>
      <c r="J214" s="36"/>
      <c r="K214" s="36"/>
    </row>
    <row r="215" spans="1:11" ht="32.25" customHeight="1" x14ac:dyDescent="0.25">
      <c r="A215" s="36">
        <v>9</v>
      </c>
      <c r="B215" s="51" t="s">
        <v>117</v>
      </c>
      <c r="C215" s="36"/>
      <c r="D215" s="36"/>
      <c r="E215" s="36"/>
      <c r="F215" s="36"/>
      <c r="G215" s="36"/>
      <c r="H215" s="36"/>
      <c r="I215" s="36"/>
      <c r="J215" s="36"/>
      <c r="K215" s="36"/>
    </row>
    <row r="216" spans="1:11" ht="32.25" customHeight="1" x14ac:dyDescent="0.25">
      <c r="A216" s="36">
        <v>10</v>
      </c>
      <c r="B216" s="51" t="s">
        <v>519</v>
      </c>
      <c r="C216" s="36"/>
      <c r="D216" s="36"/>
      <c r="E216" s="36"/>
      <c r="F216" s="36"/>
      <c r="G216" s="36"/>
      <c r="H216" s="36"/>
      <c r="I216" s="36"/>
      <c r="J216" s="36"/>
      <c r="K216" s="36"/>
    </row>
    <row r="217" spans="1:11" ht="32.25" customHeight="1" x14ac:dyDescent="0.25">
      <c r="A217" s="36">
        <v>11</v>
      </c>
      <c r="B217" s="51" t="s">
        <v>520</v>
      </c>
      <c r="C217" s="36"/>
      <c r="D217" s="36"/>
      <c r="E217" s="36"/>
      <c r="F217" s="36"/>
      <c r="G217" s="36"/>
      <c r="H217" s="36"/>
      <c r="I217" s="36"/>
      <c r="J217" s="36"/>
      <c r="K217" s="36"/>
    </row>
    <row r="218" spans="1:11" ht="32.25" customHeight="1" x14ac:dyDescent="0.25">
      <c r="A218" s="36">
        <v>12</v>
      </c>
      <c r="B218" s="51" t="s">
        <v>521</v>
      </c>
      <c r="C218" s="36"/>
      <c r="D218" s="36"/>
      <c r="E218" s="36"/>
      <c r="F218" s="36"/>
      <c r="G218" s="36"/>
      <c r="H218" s="36"/>
      <c r="I218" s="36"/>
      <c r="J218" s="36"/>
      <c r="K218" s="36"/>
    </row>
    <row r="219" spans="1:11" ht="32.25" customHeight="1" x14ac:dyDescent="0.25">
      <c r="A219" s="36">
        <v>13</v>
      </c>
      <c r="B219" s="51" t="s">
        <v>522</v>
      </c>
      <c r="C219" s="36"/>
      <c r="D219" s="36"/>
      <c r="E219" s="36"/>
      <c r="F219" s="36"/>
      <c r="G219" s="36"/>
      <c r="H219" s="36"/>
      <c r="I219" s="36"/>
      <c r="J219" s="36"/>
      <c r="K219" s="36"/>
    </row>
    <row r="220" spans="1:11" ht="32.25" customHeight="1" x14ac:dyDescent="0.25">
      <c r="A220" s="36">
        <v>14</v>
      </c>
      <c r="B220" s="51" t="s">
        <v>523</v>
      </c>
      <c r="C220" s="36"/>
      <c r="D220" s="36"/>
      <c r="E220" s="36"/>
      <c r="F220" s="36"/>
      <c r="G220" s="36"/>
      <c r="H220" s="36"/>
      <c r="I220" s="36"/>
      <c r="J220" s="36"/>
      <c r="K220" s="36"/>
    </row>
    <row r="222" spans="1:11" ht="32.25" customHeight="1" x14ac:dyDescent="0.25">
      <c r="A222" s="206" t="s">
        <v>889</v>
      </c>
      <c r="B222" s="206"/>
      <c r="C222" s="233" t="s">
        <v>886</v>
      </c>
      <c r="D222" s="233"/>
      <c r="E222" s="233"/>
      <c r="F222" s="233"/>
      <c r="G222" s="234" t="s">
        <v>531</v>
      </c>
      <c r="H222" s="234"/>
      <c r="I222" s="234"/>
      <c r="J222" s="234"/>
      <c r="K222" s="234"/>
    </row>
    <row r="223" spans="1:11" ht="32.25" customHeight="1" x14ac:dyDescent="0.25">
      <c r="A223" s="206"/>
      <c r="B223" s="206"/>
      <c r="C223" s="48" t="s">
        <v>139</v>
      </c>
      <c r="D223" s="22"/>
      <c r="E223" s="22"/>
      <c r="F223" s="22"/>
      <c r="G223" s="47" t="s">
        <v>478</v>
      </c>
      <c r="H223" s="38"/>
      <c r="I223" s="38"/>
      <c r="J223" s="38"/>
      <c r="K223" s="38"/>
    </row>
    <row r="224" spans="1:11" ht="32.25" customHeight="1" x14ac:dyDescent="0.25">
      <c r="A224" s="45" t="s">
        <v>0</v>
      </c>
      <c r="B224" s="50" t="s">
        <v>415</v>
      </c>
      <c r="C224" s="48" t="s">
        <v>140</v>
      </c>
      <c r="D224" s="52"/>
      <c r="E224" s="52"/>
      <c r="F224" s="52"/>
      <c r="G224" s="47" t="s">
        <v>19</v>
      </c>
      <c r="H224" s="38"/>
      <c r="I224" s="38"/>
      <c r="J224" s="38"/>
      <c r="K224" s="38"/>
    </row>
    <row r="225" spans="1:11" ht="24" customHeight="1" x14ac:dyDescent="0.25">
      <c r="A225" s="36">
        <v>1</v>
      </c>
      <c r="B225" s="41" t="s">
        <v>524</v>
      </c>
      <c r="C225" s="37"/>
      <c r="D225" s="37"/>
      <c r="E225" s="37"/>
      <c r="F225" s="37"/>
      <c r="G225" s="53"/>
      <c r="H225" s="38"/>
      <c r="I225" s="38"/>
      <c r="J225" s="38"/>
      <c r="K225" s="38"/>
    </row>
    <row r="226" spans="1:11" ht="24" customHeight="1" x14ac:dyDescent="0.25">
      <c r="A226" s="36">
        <v>2</v>
      </c>
      <c r="B226" s="41" t="s">
        <v>120</v>
      </c>
      <c r="C226" s="44"/>
      <c r="D226" s="36"/>
      <c r="E226" s="36"/>
      <c r="F226" s="36"/>
      <c r="G226" s="36"/>
      <c r="H226" s="36"/>
      <c r="I226" s="36"/>
      <c r="J226" s="36"/>
      <c r="K226" s="36"/>
    </row>
    <row r="227" spans="1:11" ht="24" customHeight="1" x14ac:dyDescent="0.25">
      <c r="A227" s="36">
        <v>3</v>
      </c>
      <c r="B227" s="41" t="s">
        <v>525</v>
      </c>
      <c r="C227" s="44"/>
      <c r="D227" s="36"/>
      <c r="E227" s="36"/>
      <c r="F227" s="36"/>
      <c r="G227" s="36"/>
      <c r="H227" s="36"/>
      <c r="I227" s="36"/>
      <c r="J227" s="36"/>
      <c r="K227" s="36"/>
    </row>
    <row r="228" spans="1:11" ht="24" customHeight="1" x14ac:dyDescent="0.25">
      <c r="A228" s="36">
        <v>4</v>
      </c>
      <c r="B228" s="51" t="s">
        <v>686</v>
      </c>
      <c r="C228" s="36"/>
      <c r="D228" s="36"/>
      <c r="E228" s="36"/>
      <c r="F228" s="36"/>
      <c r="G228" s="36"/>
      <c r="H228" s="36"/>
      <c r="I228" s="36"/>
      <c r="J228" s="36"/>
      <c r="K228" s="36"/>
    </row>
    <row r="229" spans="1:11" ht="24" customHeight="1" x14ac:dyDescent="0.25">
      <c r="A229" s="36">
        <v>5</v>
      </c>
      <c r="B229" s="51" t="s">
        <v>121</v>
      </c>
      <c r="C229" s="44"/>
      <c r="D229" s="36"/>
      <c r="E229" s="36"/>
      <c r="F229" s="36"/>
      <c r="G229" s="36"/>
      <c r="H229" s="36"/>
      <c r="I229" s="36"/>
      <c r="J229" s="36"/>
      <c r="K229" s="36"/>
    </row>
    <row r="230" spans="1:11" ht="24" customHeight="1" x14ac:dyDescent="0.25">
      <c r="A230" s="36">
        <v>6</v>
      </c>
      <c r="B230" s="51" t="s">
        <v>118</v>
      </c>
      <c r="C230" s="36"/>
      <c r="D230" s="36"/>
      <c r="E230" s="36"/>
      <c r="F230" s="36"/>
      <c r="G230" s="36"/>
      <c r="H230" s="36"/>
      <c r="I230" s="36"/>
      <c r="J230" s="36"/>
      <c r="K230" s="36"/>
    </row>
    <row r="231" spans="1:11" ht="24" customHeight="1" x14ac:dyDescent="0.25">
      <c r="A231" s="36">
        <v>7</v>
      </c>
      <c r="B231" s="51" t="s">
        <v>212</v>
      </c>
      <c r="C231" s="36"/>
      <c r="D231" s="36"/>
      <c r="E231" s="36"/>
      <c r="F231" s="36"/>
      <c r="G231" s="36"/>
      <c r="H231" s="36"/>
      <c r="I231" s="36"/>
      <c r="J231" s="36"/>
      <c r="K231" s="36"/>
    </row>
    <row r="232" spans="1:11" ht="24" customHeight="1" x14ac:dyDescent="0.25">
      <c r="A232" s="36">
        <v>8</v>
      </c>
      <c r="B232" s="41" t="s">
        <v>122</v>
      </c>
      <c r="C232" s="44"/>
      <c r="D232" s="36"/>
      <c r="E232" s="36"/>
      <c r="F232" s="36"/>
      <c r="G232" s="36"/>
      <c r="H232" s="36"/>
      <c r="I232" s="36"/>
      <c r="J232" s="36"/>
      <c r="K232" s="36"/>
    </row>
    <row r="233" spans="1:11" ht="24" customHeight="1" x14ac:dyDescent="0.25">
      <c r="A233" s="36">
        <v>9</v>
      </c>
      <c r="B233" s="51" t="s">
        <v>527</v>
      </c>
      <c r="C233" s="44"/>
      <c r="D233" s="36"/>
      <c r="E233" s="36"/>
      <c r="F233" s="36"/>
      <c r="G233" s="36"/>
      <c r="H233" s="36"/>
      <c r="I233" s="36"/>
      <c r="J233" s="36"/>
      <c r="K233" s="36"/>
    </row>
    <row r="234" spans="1:11" ht="24" customHeight="1" x14ac:dyDescent="0.25">
      <c r="A234" s="36">
        <v>10</v>
      </c>
      <c r="B234" s="41" t="s">
        <v>123</v>
      </c>
      <c r="C234" s="44"/>
      <c r="D234" s="36"/>
      <c r="E234" s="36"/>
      <c r="F234" s="36"/>
      <c r="G234" s="36"/>
      <c r="H234" s="36"/>
      <c r="I234" s="36"/>
      <c r="J234" s="36"/>
      <c r="K234" s="36"/>
    </row>
    <row r="235" spans="1:11" ht="24" customHeight="1" x14ac:dyDescent="0.25">
      <c r="A235" s="36">
        <v>11</v>
      </c>
      <c r="B235" s="51" t="s">
        <v>124</v>
      </c>
      <c r="C235" s="44"/>
      <c r="D235" s="36"/>
      <c r="E235" s="36"/>
      <c r="F235" s="36"/>
      <c r="G235" s="36"/>
      <c r="H235" s="36"/>
      <c r="I235" s="36"/>
      <c r="J235" s="36"/>
      <c r="K235" s="36"/>
    </row>
    <row r="236" spans="1:11" ht="24" customHeight="1" x14ac:dyDescent="0.25">
      <c r="A236" s="36">
        <v>12</v>
      </c>
      <c r="B236" s="41" t="s">
        <v>125</v>
      </c>
      <c r="C236" s="44"/>
      <c r="D236" s="36"/>
      <c r="E236" s="36"/>
      <c r="F236" s="36"/>
      <c r="G236" s="36"/>
      <c r="H236" s="36"/>
      <c r="I236" s="36"/>
      <c r="J236" s="36"/>
      <c r="K236" s="36"/>
    </row>
    <row r="237" spans="1:11" ht="24" customHeight="1" x14ac:dyDescent="0.25">
      <c r="A237" s="36">
        <v>13</v>
      </c>
      <c r="B237" s="51" t="s">
        <v>687</v>
      </c>
      <c r="C237" s="36"/>
      <c r="D237" s="36"/>
      <c r="E237" s="36"/>
      <c r="F237" s="36"/>
      <c r="G237" s="36"/>
      <c r="H237" s="36"/>
      <c r="I237" s="36"/>
      <c r="J237" s="36"/>
      <c r="K237" s="36"/>
    </row>
    <row r="238" spans="1:11" ht="24" customHeight="1" x14ac:dyDescent="0.25">
      <c r="A238" s="36">
        <v>14</v>
      </c>
      <c r="B238" s="51" t="s">
        <v>526</v>
      </c>
      <c r="C238" s="36"/>
      <c r="D238" s="36"/>
      <c r="E238" s="36"/>
      <c r="F238" s="36"/>
      <c r="G238" s="36"/>
      <c r="H238" s="36"/>
      <c r="I238" s="36"/>
      <c r="J238" s="36"/>
      <c r="K238" s="36"/>
    </row>
    <row r="239" spans="1:11" ht="24" customHeight="1" x14ac:dyDescent="0.25">
      <c r="A239" s="36">
        <v>15</v>
      </c>
      <c r="B239" s="51" t="s">
        <v>746</v>
      </c>
      <c r="C239" s="36"/>
      <c r="D239" s="36"/>
      <c r="E239" s="36"/>
      <c r="F239" s="36"/>
      <c r="G239" s="36"/>
      <c r="H239" s="36"/>
      <c r="I239" s="36"/>
      <c r="J239" s="36"/>
      <c r="K239" s="36"/>
    </row>
    <row r="240" spans="1:11" ht="24" customHeight="1" x14ac:dyDescent="0.25">
      <c r="A240" s="36">
        <v>16</v>
      </c>
      <c r="B240" s="51" t="s">
        <v>213</v>
      </c>
      <c r="C240" s="36"/>
      <c r="D240" s="36"/>
      <c r="E240" s="36"/>
      <c r="F240" s="36"/>
      <c r="G240" s="36"/>
      <c r="H240" s="36"/>
      <c r="I240" s="36"/>
      <c r="J240" s="36"/>
      <c r="K240" s="36"/>
    </row>
  </sheetData>
  <mergeCells count="30">
    <mergeCell ref="G222:K222"/>
    <mergeCell ref="G135:K135"/>
    <mergeCell ref="G1:K1"/>
    <mergeCell ref="G29:K29"/>
    <mergeCell ref="G65:K65"/>
    <mergeCell ref="G95:K95"/>
    <mergeCell ref="G117:K117"/>
    <mergeCell ref="G148:K148"/>
    <mergeCell ref="G176:K176"/>
    <mergeCell ref="G204:K204"/>
    <mergeCell ref="A1:B2"/>
    <mergeCell ref="C1:F1"/>
    <mergeCell ref="A95:B96"/>
    <mergeCell ref="C95:F95"/>
    <mergeCell ref="A29:B30"/>
    <mergeCell ref="C29:F29"/>
    <mergeCell ref="A65:B66"/>
    <mergeCell ref="C65:F65"/>
    <mergeCell ref="A135:B136"/>
    <mergeCell ref="C135:F135"/>
    <mergeCell ref="A117:B118"/>
    <mergeCell ref="C117:F117"/>
    <mergeCell ref="A222:B223"/>
    <mergeCell ref="C222:F222"/>
    <mergeCell ref="A148:B149"/>
    <mergeCell ref="C148:F148"/>
    <mergeCell ref="A176:B177"/>
    <mergeCell ref="C176:F176"/>
    <mergeCell ref="A204:B205"/>
    <mergeCell ref="C204:F204"/>
  </mergeCells>
  <pageMargins left="0.19685039370078741" right="0.19685039370078741" top="0.55118110236220474" bottom="0.55118110236220474" header="0.31496062992125984" footer="0.31496062992125984"/>
  <pageSetup paperSize="9" scale="74" orientation="portrait" r:id="rId1"/>
  <rowBreaks count="6" manualBreakCount="6">
    <brk id="27" max="10" man="1"/>
    <brk id="64" max="10" man="1"/>
    <brk id="94" max="10" man="1"/>
    <brk id="147" max="10" man="1"/>
    <brk id="175" max="10" man="1"/>
    <brk id="203"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9"/>
  <sheetViews>
    <sheetView tabSelected="1" view="pageBreakPreview" zoomScale="90" zoomScaleNormal="100" zoomScaleSheetLayoutView="90" workbookViewId="0">
      <selection activeCell="K25" sqref="A1:K25"/>
    </sheetView>
  </sheetViews>
  <sheetFormatPr defaultRowHeight="15" x14ac:dyDescent="0.25"/>
  <cols>
    <col min="1" max="1" width="3.85546875" style="83" bestFit="1" customWidth="1"/>
    <col min="2" max="2" width="55.5703125" style="84" customWidth="1"/>
    <col min="3" max="6" width="11.7109375" style="82" customWidth="1"/>
    <col min="7" max="16384" width="9.140625" style="82"/>
  </cols>
  <sheetData>
    <row r="1" spans="1:11" s="7" customFormat="1" ht="15" customHeight="1" x14ac:dyDescent="0.25">
      <c r="A1" s="206" t="s">
        <v>889</v>
      </c>
      <c r="B1" s="206"/>
      <c r="C1" s="233" t="s">
        <v>886</v>
      </c>
      <c r="D1" s="233"/>
      <c r="E1" s="233"/>
      <c r="F1" s="233"/>
      <c r="G1" s="199" t="s">
        <v>531</v>
      </c>
      <c r="H1" s="199"/>
      <c r="I1" s="199"/>
      <c r="J1" s="199"/>
      <c r="K1" s="199"/>
    </row>
    <row r="2" spans="1:11" s="7" customFormat="1" ht="24" customHeight="1" x14ac:dyDescent="0.25">
      <c r="A2" s="206"/>
      <c r="B2" s="206"/>
      <c r="C2" s="46" t="s">
        <v>139</v>
      </c>
      <c r="D2" s="46"/>
      <c r="E2" s="46"/>
      <c r="F2" s="46"/>
      <c r="G2" s="77" t="s">
        <v>478</v>
      </c>
      <c r="H2" s="78"/>
      <c r="I2" s="78"/>
      <c r="J2" s="78"/>
      <c r="K2" s="78"/>
    </row>
    <row r="3" spans="1:11" s="7" customFormat="1" ht="31.5" x14ac:dyDescent="0.25">
      <c r="A3" s="62" t="s">
        <v>0</v>
      </c>
      <c r="B3" s="62" t="s">
        <v>395</v>
      </c>
      <c r="C3" s="46" t="s">
        <v>140</v>
      </c>
      <c r="D3" s="46"/>
      <c r="E3" s="46"/>
      <c r="F3" s="46"/>
      <c r="G3" s="77" t="s">
        <v>19</v>
      </c>
      <c r="H3" s="79"/>
      <c r="I3" s="79"/>
      <c r="J3" s="79"/>
      <c r="K3" s="79"/>
    </row>
    <row r="4" spans="1:11" ht="48" customHeight="1" x14ac:dyDescent="0.25">
      <c r="A4" s="80">
        <v>1</v>
      </c>
      <c r="B4" s="12" t="s">
        <v>141</v>
      </c>
      <c r="C4" s="81"/>
      <c r="D4" s="81"/>
      <c r="E4" s="81"/>
      <c r="F4" s="81"/>
      <c r="G4" s="81"/>
      <c r="H4" s="81"/>
      <c r="I4" s="81"/>
      <c r="J4" s="81"/>
      <c r="K4" s="81"/>
    </row>
    <row r="5" spans="1:11" ht="48" customHeight="1" x14ac:dyDescent="0.25">
      <c r="A5" s="80">
        <v>2</v>
      </c>
      <c r="B5" s="12" t="s">
        <v>151</v>
      </c>
      <c r="C5" s="81"/>
      <c r="D5" s="81"/>
      <c r="E5" s="81"/>
      <c r="F5" s="81"/>
      <c r="G5" s="81"/>
      <c r="H5" s="81"/>
      <c r="I5" s="81"/>
      <c r="J5" s="81"/>
      <c r="K5" s="81"/>
    </row>
    <row r="6" spans="1:11" ht="48" customHeight="1" x14ac:dyDescent="0.25">
      <c r="A6" s="80">
        <v>3</v>
      </c>
      <c r="B6" s="12" t="s">
        <v>644</v>
      </c>
      <c r="C6" s="81"/>
      <c r="D6" s="81"/>
      <c r="E6" s="81"/>
      <c r="F6" s="81"/>
      <c r="G6" s="81"/>
      <c r="H6" s="81"/>
      <c r="I6" s="81"/>
      <c r="J6" s="81"/>
      <c r="K6" s="81"/>
    </row>
    <row r="7" spans="1:11" ht="48" customHeight="1" x14ac:dyDescent="0.25">
      <c r="A7" s="80">
        <v>4</v>
      </c>
      <c r="B7" s="12" t="s">
        <v>152</v>
      </c>
      <c r="C7" s="81"/>
      <c r="D7" s="81"/>
      <c r="E7" s="81"/>
      <c r="F7" s="81"/>
      <c r="G7" s="81"/>
      <c r="H7" s="81"/>
      <c r="I7" s="81"/>
      <c r="J7" s="81"/>
      <c r="K7" s="81"/>
    </row>
    <row r="8" spans="1:11" ht="48" customHeight="1" x14ac:dyDescent="0.25">
      <c r="A8" s="80">
        <v>5</v>
      </c>
      <c r="B8" s="12" t="s">
        <v>142</v>
      </c>
      <c r="C8" s="81"/>
      <c r="D8" s="81"/>
      <c r="E8" s="81"/>
      <c r="F8" s="81"/>
      <c r="G8" s="81"/>
      <c r="H8" s="81"/>
      <c r="I8" s="81"/>
      <c r="J8" s="81"/>
      <c r="K8" s="81"/>
    </row>
    <row r="9" spans="1:11" ht="48" customHeight="1" x14ac:dyDescent="0.25">
      <c r="A9" s="80">
        <v>6</v>
      </c>
      <c r="B9" s="12" t="s">
        <v>143</v>
      </c>
      <c r="C9" s="81"/>
      <c r="D9" s="81"/>
      <c r="E9" s="81"/>
      <c r="F9" s="81"/>
      <c r="G9" s="81"/>
      <c r="H9" s="81"/>
      <c r="I9" s="81"/>
      <c r="J9" s="81"/>
      <c r="K9" s="81"/>
    </row>
    <row r="10" spans="1:11" ht="48" customHeight="1" x14ac:dyDescent="0.25">
      <c r="A10" s="80">
        <v>7</v>
      </c>
      <c r="B10" s="12" t="s">
        <v>647</v>
      </c>
      <c r="C10" s="81"/>
      <c r="D10" s="81"/>
      <c r="E10" s="81"/>
      <c r="F10" s="81"/>
      <c r="G10" s="81"/>
      <c r="H10" s="81"/>
      <c r="I10" s="81"/>
      <c r="J10" s="81"/>
      <c r="K10" s="81"/>
    </row>
    <row r="11" spans="1:11" ht="48" customHeight="1" x14ac:dyDescent="0.25">
      <c r="A11" s="80">
        <v>8</v>
      </c>
      <c r="B11" s="12" t="s">
        <v>646</v>
      </c>
      <c r="C11" s="81"/>
      <c r="D11" s="81"/>
      <c r="E11" s="81"/>
      <c r="F11" s="81"/>
      <c r="G11" s="81"/>
      <c r="H11" s="81"/>
      <c r="I11" s="81"/>
      <c r="J11" s="81"/>
      <c r="K11" s="81"/>
    </row>
    <row r="12" spans="1:11" ht="48" customHeight="1" x14ac:dyDescent="0.25">
      <c r="A12" s="80">
        <v>9</v>
      </c>
      <c r="B12" s="12" t="s">
        <v>144</v>
      </c>
      <c r="C12" s="81"/>
      <c r="D12" s="81"/>
      <c r="E12" s="81"/>
      <c r="F12" s="81"/>
      <c r="G12" s="81"/>
      <c r="H12" s="81"/>
      <c r="I12" s="81"/>
      <c r="J12" s="81"/>
      <c r="K12" s="81"/>
    </row>
    <row r="13" spans="1:11" ht="48" customHeight="1" x14ac:dyDescent="0.25">
      <c r="A13" s="80">
        <v>10</v>
      </c>
      <c r="B13" s="12" t="s">
        <v>145</v>
      </c>
      <c r="C13" s="81"/>
      <c r="D13" s="81"/>
      <c r="E13" s="81"/>
      <c r="F13" s="81"/>
      <c r="G13" s="81"/>
      <c r="H13" s="81"/>
      <c r="I13" s="81"/>
      <c r="J13" s="81"/>
      <c r="K13" s="81"/>
    </row>
    <row r="14" spans="1:11" ht="48" customHeight="1" x14ac:dyDescent="0.25">
      <c r="A14" s="80">
        <v>11</v>
      </c>
      <c r="B14" s="12" t="s">
        <v>146</v>
      </c>
      <c r="C14" s="81"/>
      <c r="D14" s="81"/>
      <c r="E14" s="81"/>
      <c r="F14" s="81"/>
      <c r="G14" s="81"/>
      <c r="H14" s="81"/>
      <c r="I14" s="81"/>
      <c r="J14" s="81"/>
      <c r="K14" s="81"/>
    </row>
    <row r="15" spans="1:11" ht="48" customHeight="1" x14ac:dyDescent="0.25">
      <c r="A15" s="80">
        <v>12</v>
      </c>
      <c r="B15" s="12" t="s">
        <v>147</v>
      </c>
      <c r="C15" s="81"/>
      <c r="D15" s="81"/>
      <c r="E15" s="81"/>
      <c r="F15" s="81"/>
      <c r="G15" s="81"/>
      <c r="H15" s="81"/>
      <c r="I15" s="81"/>
      <c r="J15" s="81"/>
      <c r="K15" s="81"/>
    </row>
    <row r="16" spans="1:11" ht="48" customHeight="1" x14ac:dyDescent="0.25">
      <c r="A16" s="80">
        <v>13</v>
      </c>
      <c r="B16" s="12" t="s">
        <v>645</v>
      </c>
      <c r="C16" s="81"/>
      <c r="D16" s="81"/>
      <c r="E16" s="81"/>
      <c r="F16" s="81"/>
      <c r="G16" s="81"/>
      <c r="H16" s="81"/>
      <c r="I16" s="81"/>
      <c r="J16" s="81"/>
      <c r="K16" s="81"/>
    </row>
    <row r="17" spans="1:11" ht="48" customHeight="1" x14ac:dyDescent="0.25">
      <c r="A17" s="80">
        <v>14</v>
      </c>
      <c r="B17" s="12" t="s">
        <v>153</v>
      </c>
      <c r="C17" s="81"/>
      <c r="D17" s="81"/>
      <c r="E17" s="81"/>
      <c r="F17" s="81"/>
      <c r="G17" s="81"/>
      <c r="H17" s="81"/>
      <c r="I17" s="81"/>
      <c r="J17" s="81"/>
      <c r="K17" s="81"/>
    </row>
    <row r="18" spans="1:11" ht="48" customHeight="1" x14ac:dyDescent="0.25">
      <c r="A18" s="80">
        <v>15</v>
      </c>
      <c r="B18" s="12" t="s">
        <v>154</v>
      </c>
      <c r="C18" s="81"/>
      <c r="D18" s="81"/>
      <c r="E18" s="81"/>
      <c r="F18" s="81"/>
      <c r="G18" s="81"/>
      <c r="H18" s="81"/>
      <c r="I18" s="81"/>
      <c r="J18" s="81"/>
      <c r="K18" s="81"/>
    </row>
    <row r="19" spans="1:11" ht="48" customHeight="1" x14ac:dyDescent="0.25">
      <c r="A19" s="80">
        <v>16</v>
      </c>
      <c r="B19" s="12" t="s">
        <v>155</v>
      </c>
      <c r="C19" s="81"/>
      <c r="D19" s="81"/>
      <c r="E19" s="81"/>
      <c r="F19" s="81"/>
      <c r="G19" s="81"/>
      <c r="H19" s="81"/>
      <c r="I19" s="81"/>
      <c r="J19" s="81"/>
      <c r="K19" s="81"/>
    </row>
    <row r="20" spans="1:11" ht="48" customHeight="1" x14ac:dyDescent="0.25">
      <c r="A20" s="80">
        <v>17</v>
      </c>
      <c r="B20" s="12" t="s">
        <v>156</v>
      </c>
      <c r="C20" s="81"/>
      <c r="D20" s="81"/>
      <c r="E20" s="81"/>
      <c r="F20" s="81"/>
      <c r="G20" s="81"/>
      <c r="H20" s="81"/>
      <c r="I20" s="81"/>
      <c r="J20" s="81"/>
      <c r="K20" s="81"/>
    </row>
    <row r="21" spans="1:11" ht="48" customHeight="1" x14ac:dyDescent="0.25">
      <c r="A21" s="80">
        <v>18</v>
      </c>
      <c r="B21" s="12" t="s">
        <v>157</v>
      </c>
      <c r="C21" s="81"/>
      <c r="D21" s="81"/>
      <c r="E21" s="81"/>
      <c r="F21" s="81"/>
      <c r="G21" s="81"/>
      <c r="H21" s="81"/>
      <c r="I21" s="81"/>
      <c r="J21" s="81"/>
      <c r="K21" s="81"/>
    </row>
    <row r="22" spans="1:11" ht="48" customHeight="1" x14ac:dyDescent="0.25">
      <c r="A22" s="80">
        <v>19</v>
      </c>
      <c r="B22" s="12" t="s">
        <v>158</v>
      </c>
      <c r="C22" s="81"/>
      <c r="D22" s="81"/>
      <c r="E22" s="81"/>
      <c r="F22" s="81"/>
      <c r="G22" s="81"/>
      <c r="H22" s="81"/>
      <c r="I22" s="81"/>
      <c r="J22" s="81"/>
      <c r="K22" s="81"/>
    </row>
    <row r="23" spans="1:11" ht="48" customHeight="1" x14ac:dyDescent="0.25">
      <c r="A23" s="80">
        <v>20</v>
      </c>
      <c r="B23" s="12" t="s">
        <v>148</v>
      </c>
      <c r="C23" s="81"/>
      <c r="D23" s="81"/>
      <c r="E23" s="81"/>
      <c r="F23" s="81"/>
      <c r="G23" s="81"/>
      <c r="H23" s="81"/>
      <c r="I23" s="81"/>
      <c r="J23" s="81"/>
      <c r="K23" s="81"/>
    </row>
    <row r="24" spans="1:11" ht="48" customHeight="1" x14ac:dyDescent="0.25">
      <c r="A24" s="80">
        <v>21</v>
      </c>
      <c r="B24" s="12" t="s">
        <v>149</v>
      </c>
      <c r="C24" s="81"/>
      <c r="D24" s="81"/>
      <c r="E24" s="81"/>
      <c r="F24" s="81"/>
      <c r="G24" s="81"/>
      <c r="H24" s="81"/>
      <c r="I24" s="81"/>
      <c r="J24" s="81"/>
      <c r="K24" s="81"/>
    </row>
    <row r="25" spans="1:11" ht="48" customHeight="1" x14ac:dyDescent="0.25">
      <c r="A25" s="80">
        <v>22</v>
      </c>
      <c r="B25" s="12" t="s">
        <v>150</v>
      </c>
      <c r="C25" s="81"/>
      <c r="D25" s="81"/>
      <c r="E25" s="81"/>
      <c r="F25" s="81"/>
      <c r="G25" s="81"/>
      <c r="H25" s="81"/>
      <c r="I25" s="81"/>
      <c r="J25" s="81"/>
      <c r="K25" s="81"/>
    </row>
    <row r="26" spans="1:11" s="7" customFormat="1" ht="15" customHeight="1" x14ac:dyDescent="0.25">
      <c r="A26" s="206" t="s">
        <v>889</v>
      </c>
      <c r="B26" s="206"/>
      <c r="C26" s="233" t="s">
        <v>886</v>
      </c>
      <c r="D26" s="233"/>
      <c r="E26" s="233"/>
      <c r="F26" s="233"/>
      <c r="G26" s="199" t="s">
        <v>531</v>
      </c>
      <c r="H26" s="199"/>
      <c r="I26" s="199"/>
      <c r="J26" s="199"/>
      <c r="K26" s="199"/>
    </row>
    <row r="27" spans="1:11" s="7" customFormat="1" ht="32.25" customHeight="1" x14ac:dyDescent="0.25">
      <c r="A27" s="206"/>
      <c r="B27" s="206"/>
      <c r="C27" s="46" t="s">
        <v>139</v>
      </c>
      <c r="D27" s="48"/>
      <c r="E27" s="48"/>
      <c r="F27" s="48"/>
      <c r="G27" s="77" t="s">
        <v>478</v>
      </c>
      <c r="H27" s="78"/>
      <c r="I27" s="78"/>
      <c r="J27" s="78"/>
      <c r="K27" s="78"/>
    </row>
    <row r="28" spans="1:11" s="7" customFormat="1" ht="44.25" customHeight="1" x14ac:dyDescent="0.25">
      <c r="A28" s="62" t="s">
        <v>0</v>
      </c>
      <c r="B28" s="62" t="s">
        <v>396</v>
      </c>
      <c r="C28" s="46" t="s">
        <v>140</v>
      </c>
      <c r="D28" s="49"/>
      <c r="E28" s="49"/>
      <c r="F28" s="49"/>
      <c r="G28" s="77" t="s">
        <v>19</v>
      </c>
      <c r="H28" s="79"/>
      <c r="I28" s="79"/>
      <c r="J28" s="79"/>
      <c r="K28" s="79"/>
    </row>
    <row r="29" spans="1:11" ht="48" customHeight="1" x14ac:dyDescent="0.25">
      <c r="A29" s="80">
        <v>1</v>
      </c>
      <c r="B29" s="12" t="s">
        <v>39</v>
      </c>
      <c r="C29" s="81"/>
      <c r="D29" s="81"/>
      <c r="E29" s="81"/>
      <c r="F29" s="81"/>
      <c r="G29" s="81"/>
      <c r="H29" s="81"/>
      <c r="I29" s="81"/>
      <c r="J29" s="81"/>
      <c r="K29" s="81"/>
    </row>
    <row r="30" spans="1:11" ht="48" customHeight="1" x14ac:dyDescent="0.25">
      <c r="A30" s="80">
        <v>2</v>
      </c>
      <c r="B30" s="12" t="s">
        <v>168</v>
      </c>
      <c r="C30" s="81"/>
      <c r="D30" s="81"/>
      <c r="E30" s="81"/>
      <c r="F30" s="81"/>
      <c r="G30" s="81"/>
      <c r="H30" s="81"/>
      <c r="I30" s="81"/>
      <c r="J30" s="81"/>
      <c r="K30" s="81"/>
    </row>
    <row r="31" spans="1:11" ht="48" customHeight="1" x14ac:dyDescent="0.25">
      <c r="A31" s="80">
        <v>3</v>
      </c>
      <c r="B31" s="12" t="s">
        <v>40</v>
      </c>
      <c r="C31" s="81"/>
      <c r="D31" s="81"/>
      <c r="E31" s="81"/>
      <c r="F31" s="81"/>
      <c r="G31" s="81"/>
      <c r="H31" s="81"/>
      <c r="I31" s="81"/>
      <c r="J31" s="81"/>
      <c r="K31" s="81"/>
    </row>
    <row r="32" spans="1:11" ht="48" customHeight="1" x14ac:dyDescent="0.25">
      <c r="A32" s="80">
        <v>4</v>
      </c>
      <c r="B32" s="12" t="s">
        <v>159</v>
      </c>
      <c r="C32" s="81"/>
      <c r="D32" s="81"/>
      <c r="E32" s="81"/>
      <c r="F32" s="81"/>
      <c r="G32" s="81"/>
      <c r="H32" s="81"/>
      <c r="I32" s="81"/>
      <c r="J32" s="81"/>
      <c r="K32" s="81"/>
    </row>
    <row r="33" spans="1:11" ht="48" customHeight="1" x14ac:dyDescent="0.25">
      <c r="A33" s="80">
        <v>5</v>
      </c>
      <c r="B33" s="12" t="s">
        <v>648</v>
      </c>
      <c r="C33" s="81"/>
      <c r="D33" s="81"/>
      <c r="E33" s="81"/>
      <c r="F33" s="81"/>
      <c r="G33" s="81"/>
      <c r="H33" s="81"/>
      <c r="I33" s="81"/>
      <c r="J33" s="81"/>
      <c r="K33" s="81"/>
    </row>
    <row r="34" spans="1:11" ht="48" customHeight="1" x14ac:dyDescent="0.25">
      <c r="A34" s="80">
        <v>6</v>
      </c>
      <c r="B34" s="12" t="s">
        <v>169</v>
      </c>
      <c r="C34" s="81"/>
      <c r="D34" s="81"/>
      <c r="E34" s="81"/>
      <c r="F34" s="81"/>
      <c r="G34" s="81"/>
      <c r="H34" s="81"/>
      <c r="I34" s="81"/>
      <c r="J34" s="81"/>
      <c r="K34" s="81"/>
    </row>
    <row r="35" spans="1:11" ht="48" customHeight="1" x14ac:dyDescent="0.25">
      <c r="A35" s="80">
        <v>7</v>
      </c>
      <c r="B35" s="12" t="s">
        <v>649</v>
      </c>
      <c r="C35" s="81"/>
      <c r="D35" s="81"/>
      <c r="E35" s="81"/>
      <c r="F35" s="81"/>
      <c r="G35" s="81"/>
      <c r="H35" s="81"/>
      <c r="I35" s="81"/>
      <c r="J35" s="81"/>
      <c r="K35" s="81"/>
    </row>
    <row r="36" spans="1:11" ht="48" customHeight="1" x14ac:dyDescent="0.25">
      <c r="A36" s="80">
        <v>8</v>
      </c>
      <c r="B36" s="12" t="s">
        <v>162</v>
      </c>
      <c r="C36" s="81"/>
      <c r="D36" s="81"/>
      <c r="E36" s="81"/>
      <c r="F36" s="81"/>
      <c r="G36" s="81"/>
      <c r="H36" s="81"/>
      <c r="I36" s="81"/>
      <c r="J36" s="81"/>
      <c r="K36" s="81"/>
    </row>
    <row r="37" spans="1:11" ht="48" customHeight="1" x14ac:dyDescent="0.25">
      <c r="A37" s="80">
        <v>9</v>
      </c>
      <c r="B37" s="12" t="s">
        <v>160</v>
      </c>
      <c r="C37" s="81"/>
      <c r="D37" s="81"/>
      <c r="E37" s="81"/>
      <c r="F37" s="81"/>
      <c r="G37" s="81"/>
      <c r="H37" s="81"/>
      <c r="I37" s="81"/>
      <c r="J37" s="81"/>
      <c r="K37" s="81"/>
    </row>
    <row r="38" spans="1:11" ht="48" customHeight="1" x14ac:dyDescent="0.25">
      <c r="A38" s="80">
        <v>10</v>
      </c>
      <c r="B38" s="12" t="s">
        <v>651</v>
      </c>
      <c r="C38" s="81"/>
      <c r="D38" s="81"/>
      <c r="E38" s="81"/>
      <c r="F38" s="81"/>
      <c r="G38" s="81"/>
      <c r="H38" s="81"/>
      <c r="I38" s="81"/>
      <c r="J38" s="81"/>
      <c r="K38" s="81"/>
    </row>
    <row r="39" spans="1:11" ht="48" customHeight="1" x14ac:dyDescent="0.25">
      <c r="A39" s="80">
        <v>11</v>
      </c>
      <c r="B39" s="12" t="s">
        <v>161</v>
      </c>
      <c r="C39" s="81"/>
      <c r="D39" s="81"/>
      <c r="E39" s="81"/>
      <c r="F39" s="81"/>
      <c r="G39" s="81"/>
      <c r="H39" s="81"/>
      <c r="I39" s="81"/>
      <c r="J39" s="81"/>
      <c r="K39" s="81"/>
    </row>
    <row r="40" spans="1:11" ht="48" customHeight="1" x14ac:dyDescent="0.25">
      <c r="A40" s="80">
        <v>12</v>
      </c>
      <c r="B40" s="12" t="s">
        <v>170</v>
      </c>
      <c r="C40" s="81"/>
      <c r="D40" s="81"/>
      <c r="E40" s="81"/>
      <c r="F40" s="81"/>
      <c r="G40" s="81"/>
      <c r="H40" s="81"/>
      <c r="I40" s="81"/>
      <c r="J40" s="81"/>
      <c r="K40" s="81"/>
    </row>
    <row r="41" spans="1:11" ht="48" customHeight="1" x14ac:dyDescent="0.25">
      <c r="A41" s="80">
        <v>13</v>
      </c>
      <c r="B41" s="85" t="s">
        <v>33</v>
      </c>
      <c r="C41" s="81"/>
      <c r="D41" s="81"/>
      <c r="E41" s="81"/>
      <c r="F41" s="81"/>
      <c r="G41" s="81"/>
      <c r="H41" s="81"/>
      <c r="I41" s="81"/>
      <c r="J41" s="81"/>
      <c r="K41" s="81"/>
    </row>
    <row r="42" spans="1:11" ht="48" customHeight="1" x14ac:dyDescent="0.25">
      <c r="A42" s="80">
        <v>14</v>
      </c>
      <c r="B42" s="85" t="s">
        <v>650</v>
      </c>
      <c r="C42" s="81"/>
      <c r="D42" s="81"/>
      <c r="E42" s="81"/>
      <c r="F42" s="81"/>
      <c r="G42" s="81"/>
      <c r="H42" s="81"/>
      <c r="I42" s="81"/>
      <c r="J42" s="81"/>
      <c r="K42" s="81"/>
    </row>
    <row r="43" spans="1:11" ht="48" customHeight="1" x14ac:dyDescent="0.25">
      <c r="A43" s="80">
        <v>15</v>
      </c>
      <c r="B43" s="85" t="s">
        <v>171</v>
      </c>
      <c r="C43" s="81"/>
      <c r="D43" s="81"/>
      <c r="E43" s="81"/>
      <c r="F43" s="81"/>
      <c r="G43" s="81"/>
      <c r="H43" s="81"/>
      <c r="I43" s="81"/>
      <c r="J43" s="81"/>
      <c r="K43" s="81"/>
    </row>
    <row r="44" spans="1:11" ht="48" customHeight="1" x14ac:dyDescent="0.25">
      <c r="A44" s="80">
        <v>16</v>
      </c>
      <c r="B44" s="85" t="s">
        <v>172</v>
      </c>
      <c r="C44" s="81"/>
      <c r="D44" s="81"/>
      <c r="E44" s="81"/>
      <c r="F44" s="81"/>
      <c r="G44" s="81"/>
      <c r="H44" s="81"/>
      <c r="I44" s="81"/>
      <c r="J44" s="81"/>
      <c r="K44" s="81"/>
    </row>
    <row r="45" spans="1:11" ht="48" customHeight="1" x14ac:dyDescent="0.25">
      <c r="A45" s="80">
        <v>17</v>
      </c>
      <c r="B45" s="12" t="s">
        <v>163</v>
      </c>
      <c r="C45" s="81"/>
      <c r="D45" s="81"/>
      <c r="E45" s="81"/>
      <c r="F45" s="81"/>
      <c r="G45" s="81"/>
      <c r="H45" s="81"/>
      <c r="I45" s="81"/>
      <c r="J45" s="81"/>
      <c r="K45" s="81"/>
    </row>
    <row r="46" spans="1:11" ht="48" customHeight="1" x14ac:dyDescent="0.25">
      <c r="A46" s="80">
        <v>18</v>
      </c>
      <c r="B46" s="12" t="s">
        <v>164</v>
      </c>
      <c r="C46" s="81"/>
      <c r="D46" s="81"/>
      <c r="E46" s="81"/>
      <c r="F46" s="81"/>
      <c r="G46" s="81"/>
      <c r="H46" s="81"/>
      <c r="I46" s="81"/>
      <c r="J46" s="81"/>
      <c r="K46" s="81"/>
    </row>
    <row r="47" spans="1:11" ht="48" customHeight="1" x14ac:dyDescent="0.25">
      <c r="A47" s="80">
        <v>19</v>
      </c>
      <c r="B47" s="12" t="s">
        <v>165</v>
      </c>
      <c r="C47" s="81"/>
      <c r="D47" s="81"/>
      <c r="E47" s="81"/>
      <c r="F47" s="81"/>
      <c r="G47" s="81"/>
      <c r="H47" s="81"/>
      <c r="I47" s="81"/>
      <c r="J47" s="81"/>
      <c r="K47" s="81"/>
    </row>
    <row r="48" spans="1:11" ht="48" customHeight="1" x14ac:dyDescent="0.25">
      <c r="A48" s="80">
        <v>20</v>
      </c>
      <c r="B48" s="12" t="s">
        <v>166</v>
      </c>
      <c r="C48" s="81"/>
      <c r="D48" s="81"/>
      <c r="E48" s="81"/>
      <c r="F48" s="81"/>
      <c r="G48" s="81"/>
      <c r="H48" s="81"/>
      <c r="I48" s="81"/>
      <c r="J48" s="81"/>
      <c r="K48" s="81"/>
    </row>
    <row r="49" spans="1:11" ht="48" customHeight="1" x14ac:dyDescent="0.25">
      <c r="A49" s="80">
        <v>21</v>
      </c>
      <c r="B49" s="12" t="s">
        <v>167</v>
      </c>
      <c r="C49" s="81"/>
      <c r="D49" s="81"/>
      <c r="E49" s="81"/>
      <c r="F49" s="81"/>
      <c r="G49" s="81"/>
      <c r="H49" s="81"/>
      <c r="I49" s="81"/>
      <c r="J49" s="81"/>
      <c r="K49" s="81"/>
    </row>
    <row r="50" spans="1:11" s="7" customFormat="1" ht="15" customHeight="1" x14ac:dyDescent="0.25">
      <c r="A50" s="206" t="s">
        <v>889</v>
      </c>
      <c r="B50" s="206"/>
      <c r="C50" s="233" t="s">
        <v>886</v>
      </c>
      <c r="D50" s="233"/>
      <c r="E50" s="233"/>
      <c r="F50" s="233"/>
      <c r="G50" s="199" t="s">
        <v>531</v>
      </c>
      <c r="H50" s="199"/>
      <c r="I50" s="199"/>
      <c r="J50" s="199"/>
      <c r="K50" s="199"/>
    </row>
    <row r="51" spans="1:11" s="7" customFormat="1" ht="15.75" customHeight="1" x14ac:dyDescent="0.25">
      <c r="A51" s="206"/>
      <c r="B51" s="206"/>
      <c r="C51" s="46" t="s">
        <v>139</v>
      </c>
      <c r="D51" s="48"/>
      <c r="E51" s="48"/>
      <c r="F51" s="48"/>
      <c r="G51" s="77" t="s">
        <v>478</v>
      </c>
      <c r="H51" s="78"/>
      <c r="I51" s="78"/>
      <c r="J51" s="78"/>
      <c r="K51" s="78"/>
    </row>
    <row r="52" spans="1:11" s="7" customFormat="1" ht="31.5" customHeight="1" x14ac:dyDescent="0.25">
      <c r="A52" s="62" t="s">
        <v>0</v>
      </c>
      <c r="B52" s="62" t="s">
        <v>397</v>
      </c>
      <c r="C52" s="46" t="s">
        <v>140</v>
      </c>
      <c r="D52" s="49"/>
      <c r="E52" s="49"/>
      <c r="F52" s="49"/>
      <c r="G52" s="77" t="s">
        <v>19</v>
      </c>
      <c r="H52" s="79"/>
      <c r="I52" s="79"/>
      <c r="J52" s="79"/>
      <c r="K52" s="79"/>
    </row>
    <row r="53" spans="1:11" ht="39" customHeight="1" x14ac:dyDescent="0.25">
      <c r="A53" s="80">
        <v>1</v>
      </c>
      <c r="B53" s="51" t="s">
        <v>42</v>
      </c>
      <c r="C53" s="12"/>
      <c r="D53" s="81"/>
      <c r="E53" s="81"/>
      <c r="F53" s="81"/>
      <c r="G53" s="81"/>
      <c r="H53" s="81"/>
      <c r="I53" s="81"/>
      <c r="J53" s="81"/>
      <c r="K53" s="81"/>
    </row>
    <row r="54" spans="1:11" ht="39" customHeight="1" x14ac:dyDescent="0.25">
      <c r="A54" s="80">
        <v>2</v>
      </c>
      <c r="B54" s="51" t="s">
        <v>43</v>
      </c>
      <c r="C54" s="12"/>
      <c r="D54" s="81"/>
      <c r="E54" s="81"/>
      <c r="F54" s="81"/>
      <c r="G54" s="81"/>
      <c r="H54" s="81"/>
      <c r="I54" s="81"/>
      <c r="J54" s="81"/>
      <c r="K54" s="81"/>
    </row>
    <row r="55" spans="1:11" ht="39" customHeight="1" x14ac:dyDescent="0.25">
      <c r="A55" s="80">
        <v>3</v>
      </c>
      <c r="B55" s="51" t="s">
        <v>44</v>
      </c>
      <c r="C55" s="12"/>
      <c r="D55" s="81"/>
      <c r="E55" s="81"/>
      <c r="F55" s="81"/>
      <c r="G55" s="81"/>
      <c r="H55" s="81"/>
      <c r="I55" s="81"/>
      <c r="J55" s="81"/>
      <c r="K55" s="81"/>
    </row>
    <row r="56" spans="1:11" ht="39" customHeight="1" x14ac:dyDescent="0.25">
      <c r="A56" s="80">
        <v>4</v>
      </c>
      <c r="B56" s="51" t="s">
        <v>45</v>
      </c>
      <c r="C56" s="12"/>
      <c r="D56" s="81"/>
      <c r="E56" s="81"/>
      <c r="F56" s="81"/>
      <c r="G56" s="81"/>
      <c r="H56" s="81"/>
      <c r="I56" s="81"/>
      <c r="J56" s="81"/>
      <c r="K56" s="81"/>
    </row>
    <row r="57" spans="1:11" ht="39" customHeight="1" x14ac:dyDescent="0.25">
      <c r="A57" s="80">
        <v>5</v>
      </c>
      <c r="B57" s="51" t="s">
        <v>479</v>
      </c>
      <c r="C57" s="12"/>
      <c r="D57" s="81"/>
      <c r="E57" s="81"/>
      <c r="F57" s="81"/>
      <c r="G57" s="81"/>
      <c r="H57" s="81"/>
      <c r="I57" s="81"/>
      <c r="J57" s="81"/>
      <c r="K57" s="81"/>
    </row>
    <row r="58" spans="1:11" ht="39" customHeight="1" x14ac:dyDescent="0.25">
      <c r="A58" s="80">
        <v>6</v>
      </c>
      <c r="B58" s="41" t="s">
        <v>480</v>
      </c>
      <c r="C58" s="12"/>
      <c r="D58" s="81"/>
      <c r="E58" s="81"/>
      <c r="F58" s="81"/>
      <c r="G58" s="81"/>
      <c r="H58" s="81"/>
      <c r="I58" s="81"/>
      <c r="J58" s="81"/>
      <c r="K58" s="81"/>
    </row>
    <row r="59" spans="1:11" ht="39" customHeight="1" x14ac:dyDescent="0.25">
      <c r="A59" s="80">
        <v>7</v>
      </c>
      <c r="B59" s="41" t="s">
        <v>481</v>
      </c>
      <c r="C59" s="12"/>
      <c r="D59" s="81"/>
      <c r="E59" s="81"/>
      <c r="F59" s="81"/>
      <c r="G59" s="81"/>
      <c r="H59" s="81"/>
      <c r="I59" s="81"/>
      <c r="J59" s="81"/>
      <c r="K59" s="81"/>
    </row>
    <row r="60" spans="1:11" ht="39" customHeight="1" x14ac:dyDescent="0.25">
      <c r="A60" s="80">
        <v>8</v>
      </c>
      <c r="B60" s="51" t="s">
        <v>482</v>
      </c>
      <c r="C60" s="12"/>
      <c r="D60" s="81"/>
      <c r="E60" s="81"/>
      <c r="F60" s="81"/>
      <c r="G60" s="81"/>
      <c r="H60" s="81"/>
      <c r="I60" s="81"/>
      <c r="J60" s="81"/>
      <c r="K60" s="81"/>
    </row>
    <row r="61" spans="1:11" ht="39" customHeight="1" x14ac:dyDescent="0.25">
      <c r="A61" s="80">
        <v>9</v>
      </c>
      <c r="B61" s="41" t="s">
        <v>483</v>
      </c>
      <c r="C61" s="12"/>
      <c r="D61" s="81"/>
      <c r="E61" s="81"/>
      <c r="F61" s="81"/>
      <c r="G61" s="81"/>
      <c r="H61" s="81"/>
      <c r="I61" s="81"/>
      <c r="J61" s="81"/>
      <c r="K61" s="81"/>
    </row>
    <row r="62" spans="1:11" ht="39" customHeight="1" x14ac:dyDescent="0.25">
      <c r="A62" s="80">
        <v>10</v>
      </c>
      <c r="B62" s="51" t="s">
        <v>46</v>
      </c>
      <c r="C62" s="12"/>
      <c r="D62" s="81"/>
      <c r="E62" s="81"/>
      <c r="F62" s="81"/>
      <c r="G62" s="81"/>
      <c r="H62" s="81"/>
      <c r="I62" s="81"/>
      <c r="J62" s="81"/>
      <c r="K62" s="81"/>
    </row>
    <row r="63" spans="1:11" ht="39" customHeight="1" x14ac:dyDescent="0.25">
      <c r="A63" s="80">
        <v>11</v>
      </c>
      <c r="B63" s="51" t="s">
        <v>484</v>
      </c>
      <c r="C63" s="12"/>
      <c r="D63" s="81"/>
      <c r="E63" s="81"/>
      <c r="F63" s="81"/>
      <c r="G63" s="81"/>
      <c r="H63" s="81"/>
      <c r="I63" s="81"/>
      <c r="J63" s="81"/>
      <c r="K63" s="81"/>
    </row>
    <row r="64" spans="1:11" ht="39" customHeight="1" x14ac:dyDescent="0.25">
      <c r="A64" s="80">
        <v>12</v>
      </c>
      <c r="B64" s="51" t="s">
        <v>47</v>
      </c>
      <c r="C64" s="85"/>
      <c r="D64" s="81"/>
      <c r="E64" s="81"/>
      <c r="F64" s="81"/>
      <c r="G64" s="81"/>
      <c r="H64" s="81"/>
      <c r="I64" s="81"/>
      <c r="J64" s="81"/>
      <c r="K64" s="81"/>
    </row>
    <row r="65" spans="1:11" ht="39" customHeight="1" x14ac:dyDescent="0.25">
      <c r="A65" s="80">
        <v>13</v>
      </c>
      <c r="B65" s="51" t="s">
        <v>48</v>
      </c>
      <c r="C65" s="12"/>
      <c r="D65" s="81"/>
      <c r="E65" s="81"/>
      <c r="F65" s="81"/>
      <c r="G65" s="81"/>
      <c r="H65" s="81"/>
      <c r="I65" s="81"/>
      <c r="J65" s="81"/>
      <c r="K65" s="81"/>
    </row>
    <row r="66" spans="1:11" ht="39" customHeight="1" x14ac:dyDescent="0.25">
      <c r="A66" s="80">
        <v>14</v>
      </c>
      <c r="B66" s="51" t="s">
        <v>50</v>
      </c>
      <c r="C66" s="12"/>
      <c r="D66" s="81"/>
      <c r="E66" s="81"/>
      <c r="F66" s="81"/>
      <c r="G66" s="81"/>
      <c r="H66" s="81"/>
      <c r="I66" s="81"/>
      <c r="J66" s="81"/>
      <c r="K66" s="81"/>
    </row>
    <row r="67" spans="1:11" ht="39" customHeight="1" x14ac:dyDescent="0.25">
      <c r="A67" s="80">
        <v>15</v>
      </c>
      <c r="B67" s="51" t="s">
        <v>51</v>
      </c>
      <c r="C67" s="12"/>
      <c r="D67" s="81"/>
      <c r="E67" s="81"/>
      <c r="F67" s="81"/>
      <c r="G67" s="81"/>
      <c r="H67" s="81"/>
      <c r="I67" s="81"/>
      <c r="J67" s="81"/>
      <c r="K67" s="81"/>
    </row>
    <row r="68" spans="1:11" ht="39" customHeight="1" x14ac:dyDescent="0.25">
      <c r="A68" s="80">
        <v>16</v>
      </c>
      <c r="B68" s="51" t="s">
        <v>53</v>
      </c>
      <c r="C68" s="12"/>
      <c r="D68" s="81"/>
      <c r="E68" s="81"/>
      <c r="F68" s="81"/>
      <c r="G68" s="81"/>
      <c r="H68" s="81"/>
      <c r="I68" s="81"/>
      <c r="J68" s="81"/>
      <c r="K68" s="81"/>
    </row>
    <row r="69" spans="1:11" ht="39" customHeight="1" x14ac:dyDescent="0.25">
      <c r="A69" s="80">
        <v>17</v>
      </c>
      <c r="B69" s="51" t="s">
        <v>387</v>
      </c>
      <c r="C69" s="85"/>
      <c r="D69" s="81"/>
      <c r="E69" s="81"/>
      <c r="F69" s="81"/>
      <c r="G69" s="81"/>
      <c r="H69" s="81"/>
      <c r="I69" s="81"/>
      <c r="J69" s="81"/>
      <c r="K69" s="81"/>
    </row>
    <row r="70" spans="1:11" ht="39" customHeight="1" x14ac:dyDescent="0.25">
      <c r="A70" s="80">
        <v>18</v>
      </c>
      <c r="B70" s="51" t="s">
        <v>52</v>
      </c>
      <c r="C70" s="12"/>
      <c r="D70" s="81"/>
      <c r="E70" s="81"/>
      <c r="F70" s="81"/>
      <c r="G70" s="81"/>
      <c r="H70" s="81"/>
      <c r="I70" s="81"/>
      <c r="J70" s="81"/>
      <c r="K70" s="81"/>
    </row>
    <row r="71" spans="1:11" ht="39" customHeight="1" x14ac:dyDescent="0.25">
      <c r="A71" s="80">
        <v>19</v>
      </c>
      <c r="B71" s="51" t="s">
        <v>49</v>
      </c>
      <c r="C71" s="12"/>
      <c r="D71" s="81"/>
      <c r="E71" s="81"/>
      <c r="F71" s="81"/>
      <c r="G71" s="81"/>
      <c r="H71" s="81"/>
      <c r="I71" s="81"/>
      <c r="J71" s="81"/>
      <c r="K71" s="81"/>
    </row>
    <row r="72" spans="1:11" ht="39" customHeight="1" x14ac:dyDescent="0.25">
      <c r="A72" s="80">
        <v>20</v>
      </c>
      <c r="B72" s="41" t="s">
        <v>54</v>
      </c>
      <c r="C72" s="85"/>
      <c r="D72" s="81"/>
      <c r="E72" s="81"/>
      <c r="F72" s="81"/>
      <c r="G72" s="81"/>
      <c r="H72" s="81"/>
      <c r="I72" s="81"/>
      <c r="J72" s="81"/>
      <c r="K72" s="81"/>
    </row>
    <row r="73" spans="1:11" ht="39" customHeight="1" x14ac:dyDescent="0.25">
      <c r="A73" s="80">
        <v>21</v>
      </c>
      <c r="B73" s="51" t="s">
        <v>55</v>
      </c>
      <c r="C73" s="12"/>
      <c r="D73" s="81"/>
      <c r="E73" s="81"/>
      <c r="F73" s="81"/>
      <c r="G73" s="81"/>
      <c r="H73" s="81"/>
      <c r="I73" s="81"/>
      <c r="J73" s="81"/>
      <c r="K73" s="81"/>
    </row>
    <row r="74" spans="1:11" ht="39" customHeight="1" x14ac:dyDescent="0.25">
      <c r="A74" s="80">
        <v>22</v>
      </c>
      <c r="B74" s="41" t="s">
        <v>485</v>
      </c>
      <c r="C74" s="12"/>
      <c r="D74" s="81"/>
      <c r="E74" s="81"/>
      <c r="F74" s="81"/>
      <c r="G74" s="81"/>
      <c r="H74" s="81"/>
      <c r="I74" s="81"/>
      <c r="J74" s="81"/>
      <c r="K74" s="81"/>
    </row>
    <row r="75" spans="1:11" ht="39" customHeight="1" x14ac:dyDescent="0.25">
      <c r="A75" s="80">
        <v>23</v>
      </c>
      <c r="B75" s="51" t="s">
        <v>486</v>
      </c>
      <c r="C75" s="12"/>
      <c r="D75" s="81"/>
      <c r="E75" s="81"/>
      <c r="F75" s="81"/>
      <c r="G75" s="81"/>
      <c r="H75" s="81"/>
      <c r="I75" s="81"/>
      <c r="J75" s="81"/>
      <c r="K75" s="81"/>
    </row>
    <row r="76" spans="1:11" ht="39" customHeight="1" x14ac:dyDescent="0.25">
      <c r="A76" s="80">
        <v>24</v>
      </c>
      <c r="B76" s="51" t="s">
        <v>487</v>
      </c>
      <c r="C76" s="12"/>
      <c r="D76" s="81"/>
      <c r="E76" s="81"/>
      <c r="F76" s="81"/>
      <c r="G76" s="81"/>
      <c r="H76" s="81"/>
      <c r="I76" s="81"/>
      <c r="J76" s="81"/>
      <c r="K76" s="81"/>
    </row>
    <row r="77" spans="1:11" ht="39" customHeight="1" x14ac:dyDescent="0.25">
      <c r="A77" s="80">
        <v>25</v>
      </c>
      <c r="B77" s="51" t="s">
        <v>756</v>
      </c>
      <c r="C77" s="12"/>
      <c r="D77" s="81"/>
      <c r="E77" s="81"/>
      <c r="F77" s="81"/>
      <c r="G77" s="81"/>
      <c r="H77" s="81"/>
      <c r="I77" s="81"/>
      <c r="J77" s="81"/>
      <c r="K77" s="81"/>
    </row>
    <row r="78" spans="1:11" ht="39" customHeight="1" x14ac:dyDescent="0.25">
      <c r="A78" s="80">
        <v>26</v>
      </c>
      <c r="B78" s="51" t="s">
        <v>56</v>
      </c>
      <c r="C78" s="12"/>
      <c r="D78" s="81"/>
      <c r="E78" s="81"/>
      <c r="F78" s="81"/>
      <c r="G78" s="81"/>
      <c r="H78" s="81"/>
      <c r="I78" s="81"/>
      <c r="J78" s="81"/>
      <c r="K78" s="81"/>
    </row>
    <row r="79" spans="1:11" ht="39" customHeight="1" x14ac:dyDescent="0.25">
      <c r="A79" s="80">
        <v>27</v>
      </c>
      <c r="B79" s="51" t="s">
        <v>57</v>
      </c>
      <c r="C79" s="12"/>
      <c r="D79" s="81"/>
      <c r="E79" s="81"/>
      <c r="F79" s="81"/>
      <c r="G79" s="81"/>
      <c r="H79" s="81"/>
      <c r="I79" s="81"/>
      <c r="J79" s="81"/>
      <c r="K79" s="81"/>
    </row>
    <row r="81" spans="1:11" s="7" customFormat="1" ht="15" customHeight="1" x14ac:dyDescent="0.25">
      <c r="A81" s="206" t="s">
        <v>889</v>
      </c>
      <c r="B81" s="206"/>
      <c r="C81" s="233" t="s">
        <v>886</v>
      </c>
      <c r="D81" s="233"/>
      <c r="E81" s="233"/>
      <c r="F81" s="233"/>
      <c r="G81" s="199" t="s">
        <v>531</v>
      </c>
      <c r="H81" s="199"/>
      <c r="I81" s="199"/>
      <c r="J81" s="199"/>
      <c r="K81" s="199"/>
    </row>
    <row r="82" spans="1:11" s="7" customFormat="1" ht="15.75" customHeight="1" x14ac:dyDescent="0.25">
      <c r="A82" s="206"/>
      <c r="B82" s="206"/>
      <c r="C82" s="46" t="s">
        <v>139</v>
      </c>
      <c r="D82" s="48"/>
      <c r="E82" s="48"/>
      <c r="F82" s="48"/>
      <c r="G82" s="77" t="s">
        <v>478</v>
      </c>
      <c r="H82" s="78"/>
      <c r="I82" s="78"/>
      <c r="J82" s="78"/>
      <c r="K82" s="78"/>
    </row>
    <row r="83" spans="1:11" s="7" customFormat="1" ht="31.5" customHeight="1" x14ac:dyDescent="0.25">
      <c r="A83" s="62" t="s">
        <v>0</v>
      </c>
      <c r="B83" s="62" t="s">
        <v>398</v>
      </c>
      <c r="C83" s="46" t="s">
        <v>140</v>
      </c>
      <c r="D83" s="49"/>
      <c r="E83" s="49"/>
      <c r="F83" s="49"/>
      <c r="G83" s="77" t="s">
        <v>19</v>
      </c>
      <c r="H83" s="79"/>
      <c r="I83" s="79"/>
      <c r="J83" s="79"/>
      <c r="K83" s="79"/>
    </row>
    <row r="84" spans="1:11" ht="35.25" customHeight="1" x14ac:dyDescent="0.25">
      <c r="A84" s="80">
        <v>1</v>
      </c>
      <c r="B84" s="54" t="s">
        <v>655</v>
      </c>
      <c r="C84" s="81"/>
      <c r="D84" s="81"/>
      <c r="E84" s="81"/>
      <c r="F84" s="81"/>
      <c r="G84" s="81"/>
      <c r="H84" s="81"/>
      <c r="I84" s="81"/>
      <c r="J84" s="81"/>
      <c r="K84" s="81"/>
    </row>
    <row r="85" spans="1:11" ht="35.25" customHeight="1" x14ac:dyDescent="0.25">
      <c r="A85" s="80">
        <v>2</v>
      </c>
      <c r="B85" s="54" t="s">
        <v>657</v>
      </c>
      <c r="C85" s="81"/>
      <c r="D85" s="81"/>
      <c r="E85" s="81"/>
      <c r="F85" s="81"/>
      <c r="G85" s="81"/>
      <c r="H85" s="81"/>
      <c r="I85" s="81"/>
      <c r="J85" s="81"/>
      <c r="K85" s="81"/>
    </row>
    <row r="86" spans="1:11" ht="35.25" customHeight="1" x14ac:dyDescent="0.25">
      <c r="A86" s="80">
        <v>3</v>
      </c>
      <c r="B86" s="54" t="s">
        <v>656</v>
      </c>
      <c r="C86" s="81"/>
      <c r="D86" s="81"/>
      <c r="E86" s="81"/>
      <c r="F86" s="81"/>
      <c r="G86" s="81"/>
      <c r="H86" s="81"/>
      <c r="I86" s="81"/>
      <c r="J86" s="81"/>
      <c r="K86" s="81"/>
    </row>
    <row r="87" spans="1:11" ht="35.25" customHeight="1" x14ac:dyDescent="0.25">
      <c r="A87" s="80">
        <v>4</v>
      </c>
      <c r="B87" s="54" t="s">
        <v>664</v>
      </c>
      <c r="C87" s="81"/>
      <c r="D87" s="81"/>
      <c r="E87" s="81"/>
      <c r="F87" s="81"/>
      <c r="G87" s="81"/>
      <c r="H87" s="81"/>
      <c r="I87" s="81"/>
      <c r="J87" s="81"/>
      <c r="K87" s="81"/>
    </row>
    <row r="88" spans="1:11" ht="35.25" customHeight="1" x14ac:dyDescent="0.25">
      <c r="A88" s="80">
        <v>5</v>
      </c>
      <c r="B88" s="54" t="s">
        <v>663</v>
      </c>
      <c r="C88" s="81"/>
      <c r="D88" s="81"/>
      <c r="E88" s="81"/>
      <c r="F88" s="81"/>
      <c r="G88" s="81"/>
      <c r="H88" s="81"/>
      <c r="I88" s="81"/>
      <c r="J88" s="81"/>
      <c r="K88" s="81"/>
    </row>
    <row r="89" spans="1:11" ht="35.25" customHeight="1" x14ac:dyDescent="0.25">
      <c r="A89" s="80">
        <v>6</v>
      </c>
      <c r="B89" s="54" t="s">
        <v>94</v>
      </c>
      <c r="C89" s="81"/>
      <c r="D89" s="81"/>
      <c r="E89" s="81"/>
      <c r="F89" s="81"/>
      <c r="G89" s="81"/>
      <c r="H89" s="81"/>
      <c r="I89" s="81"/>
      <c r="J89" s="81"/>
      <c r="K89" s="81"/>
    </row>
    <row r="90" spans="1:11" ht="35.25" customHeight="1" x14ac:dyDescent="0.25">
      <c r="A90" s="80">
        <v>7</v>
      </c>
      <c r="B90" s="54" t="s">
        <v>658</v>
      </c>
      <c r="C90" s="81"/>
      <c r="D90" s="81"/>
      <c r="E90" s="81"/>
      <c r="F90" s="81"/>
      <c r="G90" s="81"/>
      <c r="H90" s="81"/>
      <c r="I90" s="81"/>
      <c r="J90" s="81"/>
      <c r="K90" s="81"/>
    </row>
    <row r="91" spans="1:11" ht="35.25" customHeight="1" x14ac:dyDescent="0.25">
      <c r="A91" s="80">
        <v>8</v>
      </c>
      <c r="B91" s="54" t="s">
        <v>659</v>
      </c>
      <c r="C91" s="81"/>
      <c r="D91" s="81"/>
      <c r="E91" s="81"/>
      <c r="F91" s="81"/>
      <c r="G91" s="81"/>
      <c r="H91" s="81"/>
      <c r="I91" s="81"/>
      <c r="J91" s="81"/>
      <c r="K91" s="81"/>
    </row>
    <row r="92" spans="1:11" ht="35.25" customHeight="1" x14ac:dyDescent="0.25">
      <c r="A92" s="80">
        <v>9</v>
      </c>
      <c r="B92" s="51" t="s">
        <v>505</v>
      </c>
      <c r="C92" s="81"/>
      <c r="D92" s="81"/>
      <c r="E92" s="81"/>
      <c r="F92" s="81"/>
      <c r="G92" s="81"/>
      <c r="H92" s="81"/>
      <c r="I92" s="81"/>
      <c r="J92" s="81"/>
      <c r="K92" s="81"/>
    </row>
    <row r="93" spans="1:11" ht="35.25" customHeight="1" x14ac:dyDescent="0.25">
      <c r="A93" s="80">
        <v>10</v>
      </c>
      <c r="B93" s="54" t="s">
        <v>174</v>
      </c>
      <c r="C93" s="1"/>
      <c r="D93" s="81"/>
      <c r="E93" s="81"/>
      <c r="F93" s="81"/>
      <c r="G93" s="81"/>
      <c r="H93" s="81"/>
      <c r="I93" s="81"/>
      <c r="J93" s="81"/>
      <c r="K93" s="81"/>
    </row>
    <row r="94" spans="1:11" ht="35.25" customHeight="1" x14ac:dyDescent="0.25">
      <c r="A94" s="80">
        <v>11</v>
      </c>
      <c r="B94" s="54" t="s">
        <v>660</v>
      </c>
      <c r="C94" s="1"/>
      <c r="D94" s="81"/>
      <c r="E94" s="81"/>
      <c r="F94" s="81"/>
      <c r="G94" s="81"/>
      <c r="H94" s="81"/>
      <c r="I94" s="81"/>
      <c r="J94" s="81"/>
      <c r="K94" s="81"/>
    </row>
    <row r="95" spans="1:11" ht="35.25" customHeight="1" x14ac:dyDescent="0.25">
      <c r="A95" s="80">
        <v>12</v>
      </c>
      <c r="B95" s="54" t="s">
        <v>175</v>
      </c>
      <c r="C95" s="1"/>
      <c r="D95" s="81"/>
      <c r="E95" s="81"/>
      <c r="F95" s="81"/>
      <c r="G95" s="81"/>
      <c r="H95" s="81"/>
      <c r="I95" s="81"/>
      <c r="J95" s="81"/>
      <c r="K95" s="81"/>
    </row>
    <row r="96" spans="1:11" ht="35.25" customHeight="1" x14ac:dyDescent="0.25">
      <c r="A96" s="80">
        <v>13</v>
      </c>
      <c r="B96" s="54" t="s">
        <v>661</v>
      </c>
      <c r="C96" s="1"/>
      <c r="D96" s="81"/>
      <c r="E96" s="81"/>
      <c r="F96" s="81"/>
      <c r="G96" s="81"/>
      <c r="H96" s="81"/>
      <c r="I96" s="81"/>
      <c r="J96" s="81"/>
      <c r="K96" s="81"/>
    </row>
    <row r="97" spans="1:11" ht="35.25" customHeight="1" x14ac:dyDescent="0.25">
      <c r="A97" s="80">
        <v>14</v>
      </c>
      <c r="B97" s="54" t="s">
        <v>662</v>
      </c>
      <c r="C97" s="1"/>
      <c r="D97" s="81"/>
      <c r="E97" s="81"/>
      <c r="F97" s="81"/>
      <c r="G97" s="81"/>
      <c r="H97" s="81"/>
      <c r="I97" s="81"/>
      <c r="J97" s="81"/>
      <c r="K97" s="81"/>
    </row>
    <row r="98" spans="1:11" ht="35.25" customHeight="1" x14ac:dyDescent="0.25">
      <c r="A98" s="80">
        <v>15</v>
      </c>
      <c r="B98" s="54" t="s">
        <v>176</v>
      </c>
      <c r="C98" s="1"/>
      <c r="D98" s="81"/>
      <c r="E98" s="81"/>
      <c r="F98" s="81"/>
      <c r="G98" s="81"/>
      <c r="H98" s="81"/>
      <c r="I98" s="81"/>
      <c r="J98" s="81"/>
      <c r="K98" s="81"/>
    </row>
    <row r="99" spans="1:11" ht="35.25" customHeight="1" x14ac:dyDescent="0.25">
      <c r="A99" s="80">
        <v>16</v>
      </c>
      <c r="B99" s="85" t="s">
        <v>507</v>
      </c>
      <c r="C99" s="81"/>
      <c r="D99" s="81"/>
      <c r="E99" s="81"/>
      <c r="F99" s="81"/>
      <c r="G99" s="81"/>
      <c r="H99" s="81"/>
      <c r="I99" s="81"/>
      <c r="J99" s="81"/>
      <c r="K99" s="81"/>
    </row>
    <row r="100" spans="1:11" ht="35.25" customHeight="1" x14ac:dyDescent="0.25">
      <c r="A100" s="80">
        <v>17</v>
      </c>
      <c r="B100" s="85" t="s">
        <v>177</v>
      </c>
      <c r="C100" s="81"/>
      <c r="D100" s="81"/>
      <c r="E100" s="81"/>
      <c r="F100" s="81"/>
      <c r="G100" s="81"/>
      <c r="H100" s="81"/>
      <c r="I100" s="81"/>
      <c r="J100" s="81"/>
      <c r="K100" s="81"/>
    </row>
    <row r="101" spans="1:11" ht="35.25" customHeight="1" x14ac:dyDescent="0.25">
      <c r="A101" s="80">
        <v>18</v>
      </c>
      <c r="B101" s="85" t="s">
        <v>178</v>
      </c>
      <c r="C101" s="81"/>
      <c r="D101" s="81"/>
      <c r="E101" s="81"/>
      <c r="F101" s="81"/>
      <c r="G101" s="81"/>
      <c r="H101" s="81"/>
      <c r="I101" s="81"/>
      <c r="J101" s="81"/>
      <c r="K101" s="81"/>
    </row>
    <row r="102" spans="1:11" ht="35.25" customHeight="1" x14ac:dyDescent="0.25">
      <c r="A102" s="80">
        <v>19</v>
      </c>
      <c r="B102" s="51" t="s">
        <v>666</v>
      </c>
      <c r="C102" s="1"/>
      <c r="D102" s="81"/>
      <c r="E102" s="81"/>
      <c r="F102" s="81"/>
      <c r="G102" s="81"/>
      <c r="H102" s="81"/>
      <c r="I102" s="81"/>
      <c r="J102" s="81"/>
      <c r="K102" s="81"/>
    </row>
    <row r="103" spans="1:11" ht="35.25" customHeight="1" x14ac:dyDescent="0.25">
      <c r="A103" s="80">
        <v>20</v>
      </c>
      <c r="B103" s="51" t="s">
        <v>667</v>
      </c>
      <c r="C103" s="1"/>
      <c r="D103" s="81"/>
      <c r="E103" s="81"/>
      <c r="F103" s="81"/>
      <c r="G103" s="81"/>
      <c r="H103" s="81"/>
      <c r="I103" s="81"/>
      <c r="J103" s="81"/>
      <c r="K103" s="81"/>
    </row>
    <row r="104" spans="1:11" ht="35.25" customHeight="1" x14ac:dyDescent="0.25">
      <c r="A104" s="80">
        <v>21</v>
      </c>
      <c r="B104" s="85" t="s">
        <v>179</v>
      </c>
      <c r="C104" s="81"/>
      <c r="D104" s="81"/>
      <c r="E104" s="81"/>
      <c r="F104" s="81"/>
      <c r="G104" s="81"/>
      <c r="H104" s="81"/>
      <c r="I104" s="81"/>
      <c r="J104" s="81"/>
      <c r="K104" s="81"/>
    </row>
    <row r="105" spans="1:11" ht="35.25" customHeight="1" x14ac:dyDescent="0.25">
      <c r="A105" s="80">
        <v>22</v>
      </c>
      <c r="B105" s="85" t="s">
        <v>665</v>
      </c>
      <c r="C105" s="81"/>
      <c r="D105" s="81"/>
      <c r="E105" s="81"/>
      <c r="F105" s="81"/>
      <c r="G105" s="81"/>
      <c r="H105" s="81"/>
      <c r="I105" s="81"/>
      <c r="J105" s="81"/>
      <c r="K105" s="81"/>
    </row>
    <row r="106" spans="1:11" ht="35.25" customHeight="1" x14ac:dyDescent="0.25">
      <c r="A106" s="80">
        <v>23</v>
      </c>
      <c r="B106" s="85" t="s">
        <v>180</v>
      </c>
      <c r="C106" s="81"/>
      <c r="D106" s="81"/>
      <c r="E106" s="81"/>
      <c r="F106" s="81"/>
      <c r="G106" s="81"/>
      <c r="H106" s="81"/>
      <c r="I106" s="81"/>
      <c r="J106" s="81"/>
      <c r="K106" s="81"/>
    </row>
    <row r="107" spans="1:11" ht="35.25" customHeight="1" x14ac:dyDescent="0.25">
      <c r="A107" s="80">
        <v>24</v>
      </c>
      <c r="B107" s="85" t="s">
        <v>181</v>
      </c>
      <c r="C107" s="81"/>
      <c r="D107" s="81"/>
      <c r="E107" s="81"/>
      <c r="F107" s="81"/>
      <c r="G107" s="81"/>
      <c r="H107" s="81"/>
      <c r="I107" s="81"/>
      <c r="J107" s="81"/>
      <c r="K107" s="81"/>
    </row>
    <row r="108" spans="1:11" ht="35.25" customHeight="1" x14ac:dyDescent="0.25">
      <c r="A108" s="80">
        <v>25</v>
      </c>
      <c r="B108" s="85" t="s">
        <v>182</v>
      </c>
      <c r="C108" s="81"/>
      <c r="D108" s="81"/>
      <c r="E108" s="81"/>
      <c r="F108" s="81"/>
      <c r="G108" s="81"/>
      <c r="H108" s="81"/>
      <c r="I108" s="81"/>
      <c r="J108" s="81"/>
      <c r="K108" s="81"/>
    </row>
    <row r="109" spans="1:11" ht="35.25" customHeight="1" x14ac:dyDescent="0.25">
      <c r="A109" s="80">
        <v>26</v>
      </c>
      <c r="B109" s="85" t="s">
        <v>183</v>
      </c>
      <c r="C109" s="81"/>
      <c r="D109" s="81"/>
      <c r="E109" s="81"/>
      <c r="F109" s="81"/>
      <c r="G109" s="81"/>
      <c r="H109" s="81"/>
      <c r="I109" s="81"/>
      <c r="J109" s="81"/>
      <c r="K109" s="81"/>
    </row>
    <row r="110" spans="1:11" ht="35.25" customHeight="1" x14ac:dyDescent="0.25">
      <c r="A110" s="80">
        <v>27</v>
      </c>
      <c r="B110" s="85" t="s">
        <v>184</v>
      </c>
      <c r="C110" s="81"/>
      <c r="D110" s="81"/>
      <c r="E110" s="81"/>
      <c r="F110" s="81"/>
      <c r="G110" s="81"/>
      <c r="H110" s="81"/>
      <c r="I110" s="81"/>
      <c r="J110" s="81"/>
      <c r="K110" s="81"/>
    </row>
    <row r="111" spans="1:11" ht="35.25" customHeight="1" x14ac:dyDescent="0.25">
      <c r="A111" s="80">
        <v>28</v>
      </c>
      <c r="B111" s="85" t="s">
        <v>185</v>
      </c>
      <c r="C111" s="81"/>
      <c r="D111" s="81"/>
      <c r="E111" s="81"/>
      <c r="F111" s="81"/>
      <c r="G111" s="81"/>
      <c r="H111" s="81"/>
      <c r="I111" s="81"/>
      <c r="J111" s="81"/>
      <c r="K111" s="81"/>
    </row>
    <row r="112" spans="1:11" ht="35.25" customHeight="1" x14ac:dyDescent="0.25">
      <c r="A112" s="80">
        <v>29</v>
      </c>
      <c r="B112" s="85" t="s">
        <v>186</v>
      </c>
      <c r="C112" s="81"/>
      <c r="D112" s="81"/>
      <c r="E112" s="81"/>
      <c r="F112" s="81"/>
      <c r="G112" s="81"/>
      <c r="H112" s="81"/>
      <c r="I112" s="81"/>
      <c r="J112" s="81"/>
      <c r="K112" s="81"/>
    </row>
    <row r="114" spans="1:11" s="7" customFormat="1" ht="15" customHeight="1" x14ac:dyDescent="0.25">
      <c r="A114" s="206" t="s">
        <v>889</v>
      </c>
      <c r="B114" s="206"/>
      <c r="C114" s="233" t="s">
        <v>886</v>
      </c>
      <c r="D114" s="233"/>
      <c r="E114" s="233"/>
      <c r="F114" s="233"/>
      <c r="G114" s="199" t="s">
        <v>531</v>
      </c>
      <c r="H114" s="199"/>
      <c r="I114" s="199"/>
      <c r="J114" s="199"/>
      <c r="K114" s="199"/>
    </row>
    <row r="115" spans="1:11" s="7" customFormat="1" ht="15.75" customHeight="1" x14ac:dyDescent="0.25">
      <c r="A115" s="206"/>
      <c r="B115" s="206"/>
      <c r="C115" s="46" t="s">
        <v>139</v>
      </c>
      <c r="D115" s="48"/>
      <c r="E115" s="48"/>
      <c r="F115" s="48"/>
      <c r="G115" s="77" t="s">
        <v>478</v>
      </c>
      <c r="H115" s="78"/>
      <c r="I115" s="78"/>
      <c r="J115" s="78"/>
      <c r="K115" s="78"/>
    </row>
    <row r="116" spans="1:11" s="7" customFormat="1" ht="31.5" customHeight="1" x14ac:dyDescent="0.25">
      <c r="A116" s="62" t="s">
        <v>0</v>
      </c>
      <c r="B116" s="62" t="s">
        <v>399</v>
      </c>
      <c r="C116" s="46" t="s">
        <v>140</v>
      </c>
      <c r="D116" s="49"/>
      <c r="E116" s="49"/>
      <c r="F116" s="49"/>
      <c r="G116" s="77" t="s">
        <v>19</v>
      </c>
      <c r="H116" s="79"/>
      <c r="I116" s="79"/>
      <c r="J116" s="79"/>
      <c r="K116" s="79"/>
    </row>
    <row r="117" spans="1:11" ht="37.5" customHeight="1" x14ac:dyDescent="0.25">
      <c r="A117" s="80">
        <v>1</v>
      </c>
      <c r="B117" s="85" t="s">
        <v>187</v>
      </c>
      <c r="C117" s="81"/>
      <c r="D117" s="81"/>
      <c r="E117" s="81"/>
      <c r="F117" s="81"/>
      <c r="G117" s="81"/>
      <c r="H117" s="81"/>
      <c r="I117" s="81"/>
      <c r="J117" s="81"/>
      <c r="K117" s="81"/>
    </row>
    <row r="118" spans="1:11" ht="37.5" customHeight="1" x14ac:dyDescent="0.25">
      <c r="A118" s="80">
        <v>2</v>
      </c>
      <c r="B118" s="85" t="s">
        <v>188</v>
      </c>
      <c r="C118" s="81"/>
      <c r="D118" s="81"/>
      <c r="E118" s="81"/>
      <c r="F118" s="81"/>
      <c r="G118" s="81"/>
      <c r="H118" s="81"/>
      <c r="I118" s="81"/>
      <c r="J118" s="81"/>
      <c r="K118" s="81"/>
    </row>
    <row r="119" spans="1:11" ht="37.5" customHeight="1" x14ac:dyDescent="0.25">
      <c r="A119" s="80">
        <v>3</v>
      </c>
      <c r="B119" s="12" t="s">
        <v>668</v>
      </c>
      <c r="C119" s="81"/>
      <c r="D119" s="81"/>
      <c r="E119" s="81"/>
      <c r="F119" s="81"/>
      <c r="G119" s="81"/>
      <c r="H119" s="81"/>
      <c r="I119" s="81"/>
      <c r="J119" s="81"/>
      <c r="K119" s="81"/>
    </row>
    <row r="120" spans="1:11" ht="37.5" customHeight="1" x14ac:dyDescent="0.25">
      <c r="A120" s="80">
        <v>4</v>
      </c>
      <c r="B120" s="85" t="s">
        <v>669</v>
      </c>
      <c r="C120" s="81"/>
      <c r="D120" s="81"/>
      <c r="E120" s="81"/>
      <c r="F120" s="81"/>
      <c r="G120" s="81"/>
      <c r="H120" s="81"/>
      <c r="I120" s="81"/>
      <c r="J120" s="81"/>
      <c r="K120" s="81"/>
    </row>
    <row r="121" spans="1:11" ht="37.5" customHeight="1" x14ac:dyDescent="0.25">
      <c r="A121" s="80">
        <v>5</v>
      </c>
      <c r="B121" s="12" t="s">
        <v>173</v>
      </c>
      <c r="C121" s="81"/>
      <c r="D121" s="81"/>
      <c r="E121" s="81"/>
      <c r="F121" s="81"/>
      <c r="G121" s="81"/>
      <c r="H121" s="81"/>
      <c r="I121" s="81"/>
      <c r="J121" s="81"/>
      <c r="K121" s="81"/>
    </row>
    <row r="122" spans="1:11" ht="37.5" customHeight="1" x14ac:dyDescent="0.25">
      <c r="A122" s="80">
        <v>6</v>
      </c>
      <c r="B122" s="12" t="s">
        <v>670</v>
      </c>
      <c r="C122" s="81"/>
      <c r="D122" s="81"/>
      <c r="E122" s="81"/>
      <c r="F122" s="81"/>
      <c r="G122" s="81"/>
      <c r="H122" s="81"/>
      <c r="I122" s="81"/>
      <c r="J122" s="81"/>
      <c r="K122" s="81"/>
    </row>
    <row r="123" spans="1:11" ht="37.5" customHeight="1" x14ac:dyDescent="0.25">
      <c r="A123" s="80">
        <v>7</v>
      </c>
      <c r="B123" s="12" t="s">
        <v>678</v>
      </c>
      <c r="C123" s="81"/>
      <c r="D123" s="81"/>
      <c r="E123" s="81"/>
      <c r="F123" s="81"/>
      <c r="G123" s="81"/>
      <c r="H123" s="81"/>
      <c r="I123" s="81"/>
      <c r="J123" s="81"/>
      <c r="K123" s="81"/>
    </row>
    <row r="124" spans="1:11" ht="37.5" customHeight="1" x14ac:dyDescent="0.25">
      <c r="A124" s="80">
        <v>8</v>
      </c>
      <c r="B124" s="12" t="s">
        <v>679</v>
      </c>
      <c r="C124" s="81"/>
      <c r="D124" s="81"/>
      <c r="E124" s="81"/>
      <c r="F124" s="81"/>
      <c r="G124" s="81"/>
      <c r="H124" s="81"/>
      <c r="I124" s="81"/>
      <c r="J124" s="81"/>
      <c r="K124" s="81"/>
    </row>
    <row r="125" spans="1:11" ht="37.5" customHeight="1" x14ac:dyDescent="0.25">
      <c r="A125" s="80">
        <v>9</v>
      </c>
      <c r="B125" s="12" t="s">
        <v>680</v>
      </c>
      <c r="C125" s="81"/>
      <c r="D125" s="81"/>
      <c r="E125" s="81"/>
      <c r="F125" s="81"/>
      <c r="G125" s="81"/>
      <c r="H125" s="81"/>
      <c r="I125" s="81"/>
      <c r="J125" s="81"/>
      <c r="K125" s="81"/>
    </row>
    <row r="126" spans="1:11" ht="37.5" customHeight="1" x14ac:dyDescent="0.25">
      <c r="A126" s="80">
        <v>10</v>
      </c>
      <c r="B126" s="12" t="s">
        <v>671</v>
      </c>
      <c r="C126" s="81"/>
      <c r="D126" s="81"/>
      <c r="E126" s="81"/>
      <c r="F126" s="81"/>
      <c r="G126" s="81"/>
      <c r="H126" s="81"/>
      <c r="I126" s="81"/>
      <c r="J126" s="81"/>
      <c r="K126" s="81"/>
    </row>
    <row r="127" spans="1:11" ht="37.5" customHeight="1" x14ac:dyDescent="0.25">
      <c r="A127" s="80">
        <v>11</v>
      </c>
      <c r="B127" s="85" t="s">
        <v>189</v>
      </c>
      <c r="C127" s="81"/>
      <c r="D127" s="81"/>
      <c r="E127" s="81"/>
      <c r="F127" s="81"/>
      <c r="G127" s="81"/>
      <c r="H127" s="81"/>
      <c r="I127" s="81"/>
      <c r="J127" s="81"/>
      <c r="K127" s="81"/>
    </row>
    <row r="128" spans="1:11" ht="37.5" customHeight="1" x14ac:dyDescent="0.25">
      <c r="A128" s="80">
        <v>12</v>
      </c>
      <c r="B128" s="85" t="s">
        <v>762</v>
      </c>
      <c r="C128" s="81"/>
      <c r="D128" s="81"/>
      <c r="E128" s="81"/>
      <c r="F128" s="81"/>
      <c r="G128" s="81"/>
      <c r="H128" s="81"/>
      <c r="I128" s="81"/>
      <c r="J128" s="81"/>
      <c r="K128" s="81"/>
    </row>
    <row r="129" spans="1:11" ht="37.5" customHeight="1" x14ac:dyDescent="0.25">
      <c r="A129" s="80">
        <v>13</v>
      </c>
      <c r="B129" s="85" t="s">
        <v>672</v>
      </c>
      <c r="C129" s="81"/>
      <c r="D129" s="81"/>
      <c r="E129" s="81"/>
      <c r="F129" s="81"/>
      <c r="G129" s="81"/>
      <c r="H129" s="81"/>
      <c r="I129" s="81"/>
      <c r="J129" s="81"/>
      <c r="K129" s="81"/>
    </row>
    <row r="130" spans="1:11" ht="37.5" customHeight="1" x14ac:dyDescent="0.25">
      <c r="A130" s="80">
        <v>14</v>
      </c>
      <c r="B130" s="85" t="s">
        <v>673</v>
      </c>
      <c r="C130" s="81"/>
      <c r="D130" s="81"/>
      <c r="E130" s="81"/>
      <c r="F130" s="81"/>
      <c r="G130" s="81"/>
      <c r="H130" s="81"/>
      <c r="I130" s="81"/>
      <c r="J130" s="81"/>
      <c r="K130" s="81"/>
    </row>
    <row r="131" spans="1:11" ht="37.5" customHeight="1" x14ac:dyDescent="0.25">
      <c r="A131" s="80">
        <v>15</v>
      </c>
      <c r="B131" s="85" t="s">
        <v>674</v>
      </c>
      <c r="C131" s="81"/>
      <c r="D131" s="81"/>
      <c r="E131" s="81"/>
      <c r="F131" s="81"/>
      <c r="G131" s="81"/>
      <c r="H131" s="81"/>
      <c r="I131" s="81"/>
      <c r="J131" s="81"/>
      <c r="K131" s="81"/>
    </row>
    <row r="132" spans="1:11" ht="37.5" customHeight="1" x14ac:dyDescent="0.25">
      <c r="A132" s="80">
        <v>16</v>
      </c>
      <c r="B132" s="12" t="s">
        <v>675</v>
      </c>
      <c r="C132" s="81"/>
      <c r="D132" s="81"/>
      <c r="E132" s="81"/>
      <c r="F132" s="81"/>
      <c r="G132" s="81"/>
      <c r="H132" s="81"/>
      <c r="I132" s="81"/>
      <c r="J132" s="81"/>
      <c r="K132" s="81"/>
    </row>
    <row r="133" spans="1:11" ht="37.5" customHeight="1" x14ac:dyDescent="0.25">
      <c r="A133" s="80">
        <v>17</v>
      </c>
      <c r="B133" s="12" t="s">
        <v>676</v>
      </c>
      <c r="C133" s="81"/>
      <c r="D133" s="81"/>
      <c r="E133" s="81"/>
      <c r="F133" s="81"/>
      <c r="G133" s="81"/>
      <c r="H133" s="81"/>
      <c r="I133" s="81"/>
      <c r="J133" s="81"/>
      <c r="K133" s="81"/>
    </row>
    <row r="134" spans="1:11" ht="37.5" customHeight="1" x14ac:dyDescent="0.25">
      <c r="A134" s="80">
        <v>18</v>
      </c>
      <c r="B134" s="12" t="s">
        <v>677</v>
      </c>
      <c r="C134" s="81"/>
      <c r="D134" s="81"/>
      <c r="E134" s="81"/>
      <c r="F134" s="81"/>
      <c r="G134" s="81"/>
      <c r="H134" s="81"/>
      <c r="I134" s="81"/>
      <c r="J134" s="81"/>
      <c r="K134" s="81"/>
    </row>
    <row r="135" spans="1:11" ht="37.5" customHeight="1" x14ac:dyDescent="0.25">
      <c r="A135" s="80">
        <v>19</v>
      </c>
      <c r="B135" s="12" t="s">
        <v>108</v>
      </c>
      <c r="C135" s="81"/>
      <c r="D135" s="81"/>
      <c r="E135" s="81"/>
      <c r="F135" s="81"/>
      <c r="G135" s="81"/>
      <c r="H135" s="81"/>
      <c r="I135" s="81"/>
      <c r="J135" s="81"/>
      <c r="K135" s="81"/>
    </row>
    <row r="136" spans="1:11" ht="37.5" customHeight="1" x14ac:dyDescent="0.25">
      <c r="A136" s="80">
        <v>20</v>
      </c>
      <c r="B136" s="12" t="s">
        <v>681</v>
      </c>
      <c r="C136" s="81"/>
      <c r="D136" s="81"/>
      <c r="E136" s="81"/>
      <c r="F136" s="81"/>
      <c r="G136" s="81"/>
      <c r="H136" s="81"/>
      <c r="I136" s="81"/>
      <c r="J136" s="81"/>
      <c r="K136" s="81"/>
    </row>
    <row r="137" spans="1:11" ht="37.5" customHeight="1" x14ac:dyDescent="0.25">
      <c r="A137" s="80">
        <v>21</v>
      </c>
      <c r="B137" s="12" t="s">
        <v>682</v>
      </c>
      <c r="C137" s="81"/>
      <c r="D137" s="81"/>
      <c r="E137" s="81"/>
      <c r="F137" s="81"/>
      <c r="G137" s="81"/>
      <c r="H137" s="81"/>
      <c r="I137" s="81"/>
      <c r="J137" s="81"/>
      <c r="K137" s="81"/>
    </row>
    <row r="138" spans="1:11" ht="37.5" customHeight="1" x14ac:dyDescent="0.25">
      <c r="A138" s="80">
        <v>22</v>
      </c>
      <c r="B138" s="12" t="s">
        <v>109</v>
      </c>
      <c r="C138" s="81"/>
      <c r="D138" s="81"/>
      <c r="E138" s="81"/>
      <c r="F138" s="81"/>
      <c r="G138" s="81"/>
      <c r="H138" s="81"/>
      <c r="I138" s="81"/>
      <c r="J138" s="81"/>
      <c r="K138" s="81"/>
    </row>
    <row r="140" spans="1:11" s="7" customFormat="1" ht="15" customHeight="1" x14ac:dyDescent="0.25">
      <c r="A140" s="206" t="s">
        <v>889</v>
      </c>
      <c r="B140" s="206"/>
      <c r="C140" s="233" t="s">
        <v>886</v>
      </c>
      <c r="D140" s="233"/>
      <c r="E140" s="233"/>
      <c r="F140" s="233"/>
      <c r="G140" s="199" t="s">
        <v>531</v>
      </c>
      <c r="H140" s="199"/>
      <c r="I140" s="199"/>
      <c r="J140" s="199"/>
      <c r="K140" s="199"/>
    </row>
    <row r="141" spans="1:11" s="7" customFormat="1" ht="15.75" customHeight="1" x14ac:dyDescent="0.25">
      <c r="A141" s="206"/>
      <c r="B141" s="206"/>
      <c r="C141" s="46" t="s">
        <v>139</v>
      </c>
      <c r="D141" s="48"/>
      <c r="E141" s="48"/>
      <c r="F141" s="48"/>
      <c r="G141" s="77" t="s">
        <v>478</v>
      </c>
      <c r="H141" s="78"/>
      <c r="I141" s="78"/>
      <c r="J141" s="78"/>
      <c r="K141" s="78"/>
    </row>
    <row r="142" spans="1:11" s="7" customFormat="1" ht="31.5" customHeight="1" x14ac:dyDescent="0.25">
      <c r="A142" s="62" t="s">
        <v>0</v>
      </c>
      <c r="B142" s="62" t="s">
        <v>400</v>
      </c>
      <c r="C142" s="46" t="s">
        <v>140</v>
      </c>
      <c r="D142" s="49"/>
      <c r="E142" s="49"/>
      <c r="F142" s="49"/>
      <c r="G142" s="77" t="s">
        <v>19</v>
      </c>
      <c r="H142" s="79"/>
      <c r="I142" s="79"/>
      <c r="J142" s="79"/>
      <c r="K142" s="79"/>
    </row>
    <row r="143" spans="1:11" ht="21" customHeight="1" x14ac:dyDescent="0.25">
      <c r="A143" s="80">
        <v>1</v>
      </c>
      <c r="B143" s="51" t="s">
        <v>112</v>
      </c>
      <c r="C143" s="81"/>
      <c r="D143" s="81"/>
      <c r="E143" s="81"/>
      <c r="F143" s="81"/>
      <c r="G143" s="81"/>
      <c r="H143" s="81"/>
      <c r="I143" s="81"/>
      <c r="J143" s="81"/>
      <c r="K143" s="81"/>
    </row>
    <row r="144" spans="1:11" ht="21" customHeight="1" x14ac:dyDescent="0.25">
      <c r="A144" s="80">
        <v>2</v>
      </c>
      <c r="B144" s="51" t="s">
        <v>113</v>
      </c>
      <c r="C144" s="81"/>
      <c r="D144" s="81"/>
      <c r="E144" s="81"/>
      <c r="F144" s="81"/>
      <c r="G144" s="81"/>
      <c r="H144" s="81"/>
      <c r="I144" s="81"/>
      <c r="J144" s="81"/>
      <c r="K144" s="81"/>
    </row>
    <row r="145" spans="1:11" ht="21" customHeight="1" x14ac:dyDescent="0.25">
      <c r="A145" s="80">
        <v>3</v>
      </c>
      <c r="B145" s="51" t="s">
        <v>516</v>
      </c>
      <c r="C145" s="81"/>
      <c r="D145" s="81"/>
      <c r="E145" s="81"/>
      <c r="F145" s="81"/>
      <c r="G145" s="81"/>
      <c r="H145" s="81"/>
      <c r="I145" s="81"/>
      <c r="J145" s="81"/>
      <c r="K145" s="81"/>
    </row>
    <row r="146" spans="1:11" ht="21" customHeight="1" x14ac:dyDescent="0.25">
      <c r="A146" s="80">
        <v>4</v>
      </c>
      <c r="B146" s="51" t="s">
        <v>517</v>
      </c>
      <c r="C146" s="81"/>
      <c r="D146" s="81"/>
      <c r="E146" s="81"/>
      <c r="F146" s="81"/>
      <c r="G146" s="81"/>
      <c r="H146" s="81"/>
      <c r="I146" s="81"/>
      <c r="J146" s="81"/>
      <c r="K146" s="81"/>
    </row>
    <row r="147" spans="1:11" ht="21" customHeight="1" x14ac:dyDescent="0.25">
      <c r="A147" s="80">
        <v>5</v>
      </c>
      <c r="B147" s="51" t="s">
        <v>114</v>
      </c>
      <c r="C147" s="81"/>
      <c r="D147" s="81"/>
      <c r="E147" s="81"/>
      <c r="F147" s="81"/>
      <c r="G147" s="81"/>
      <c r="H147" s="81"/>
      <c r="I147" s="81"/>
      <c r="J147" s="81"/>
      <c r="K147" s="81"/>
    </row>
    <row r="148" spans="1:11" ht="21" customHeight="1" x14ac:dyDescent="0.25">
      <c r="A148" s="80">
        <v>6</v>
      </c>
      <c r="B148" s="51" t="s">
        <v>518</v>
      </c>
      <c r="C148" s="81"/>
      <c r="D148" s="81"/>
      <c r="E148" s="81"/>
      <c r="F148" s="81"/>
      <c r="G148" s="81"/>
      <c r="H148" s="81"/>
      <c r="I148" s="81"/>
      <c r="J148" s="81"/>
      <c r="K148" s="81"/>
    </row>
    <row r="149" spans="1:11" ht="21" customHeight="1" x14ac:dyDescent="0.25">
      <c r="A149" s="80">
        <v>7</v>
      </c>
      <c r="B149" s="51" t="s">
        <v>115</v>
      </c>
      <c r="C149" s="81"/>
      <c r="D149" s="81"/>
      <c r="E149" s="81"/>
      <c r="F149" s="81"/>
      <c r="G149" s="81"/>
      <c r="H149" s="81"/>
      <c r="I149" s="81"/>
      <c r="J149" s="81"/>
      <c r="K149" s="81"/>
    </row>
    <row r="150" spans="1:11" ht="21" customHeight="1" x14ac:dyDescent="0.25">
      <c r="A150" s="80">
        <v>8</v>
      </c>
      <c r="B150" s="51" t="s">
        <v>116</v>
      </c>
      <c r="C150" s="81"/>
      <c r="D150" s="81"/>
      <c r="E150" s="81"/>
      <c r="F150" s="81"/>
      <c r="G150" s="81"/>
      <c r="H150" s="81"/>
      <c r="I150" s="81"/>
      <c r="J150" s="81"/>
      <c r="K150" s="81"/>
    </row>
    <row r="151" spans="1:11" ht="21" customHeight="1" x14ac:dyDescent="0.25">
      <c r="A151" s="80">
        <v>9</v>
      </c>
      <c r="B151" s="51" t="s">
        <v>117</v>
      </c>
      <c r="C151" s="81"/>
      <c r="D151" s="81"/>
      <c r="E151" s="81"/>
      <c r="F151" s="81"/>
      <c r="G151" s="81"/>
      <c r="H151" s="81"/>
      <c r="I151" s="81"/>
      <c r="J151" s="81"/>
      <c r="K151" s="81"/>
    </row>
    <row r="152" spans="1:11" ht="21" customHeight="1" x14ac:dyDescent="0.25">
      <c r="A152" s="80">
        <v>10</v>
      </c>
      <c r="B152" s="85" t="s">
        <v>190</v>
      </c>
      <c r="C152" s="81"/>
      <c r="D152" s="81"/>
      <c r="E152" s="81"/>
      <c r="F152" s="81"/>
      <c r="G152" s="81"/>
      <c r="H152" s="81"/>
      <c r="I152" s="81"/>
      <c r="J152" s="81"/>
      <c r="K152" s="81"/>
    </row>
    <row r="153" spans="1:11" ht="21" customHeight="1" x14ac:dyDescent="0.25">
      <c r="A153" s="80">
        <v>11</v>
      </c>
      <c r="B153" s="12" t="s">
        <v>191</v>
      </c>
      <c r="C153" s="81"/>
      <c r="D153" s="81"/>
      <c r="E153" s="81"/>
      <c r="F153" s="81"/>
      <c r="G153" s="81"/>
      <c r="H153" s="81"/>
      <c r="I153" s="81"/>
      <c r="J153" s="81"/>
      <c r="K153" s="81"/>
    </row>
    <row r="154" spans="1:11" ht="21" customHeight="1" x14ac:dyDescent="0.25">
      <c r="A154" s="80">
        <v>12</v>
      </c>
      <c r="B154" s="86" t="s">
        <v>203</v>
      </c>
      <c r="C154" s="81"/>
      <c r="D154" s="81"/>
      <c r="E154" s="81"/>
      <c r="F154" s="81"/>
      <c r="G154" s="81"/>
      <c r="H154" s="81"/>
      <c r="I154" s="81"/>
      <c r="J154" s="81"/>
      <c r="K154" s="81"/>
    </row>
    <row r="155" spans="1:11" ht="21" customHeight="1" x14ac:dyDescent="0.25">
      <c r="A155" s="80">
        <v>13</v>
      </c>
      <c r="B155" s="86" t="s">
        <v>197</v>
      </c>
      <c r="C155" s="81"/>
      <c r="D155" s="81"/>
      <c r="E155" s="81"/>
      <c r="F155" s="81"/>
      <c r="G155" s="81"/>
      <c r="H155" s="81"/>
      <c r="I155" s="81"/>
      <c r="J155" s="81"/>
      <c r="K155" s="81"/>
    </row>
    <row r="156" spans="1:11" ht="21" customHeight="1" x14ac:dyDescent="0.25">
      <c r="A156" s="80">
        <v>14</v>
      </c>
      <c r="B156" s="12" t="s">
        <v>192</v>
      </c>
      <c r="C156" s="81"/>
      <c r="D156" s="81"/>
      <c r="E156" s="81"/>
      <c r="F156" s="81"/>
      <c r="G156" s="81"/>
      <c r="H156" s="81"/>
      <c r="I156" s="81"/>
      <c r="J156" s="81"/>
      <c r="K156" s="81"/>
    </row>
    <row r="157" spans="1:11" ht="21" customHeight="1" x14ac:dyDescent="0.25">
      <c r="A157" s="80">
        <v>15</v>
      </c>
      <c r="B157" s="12" t="s">
        <v>193</v>
      </c>
      <c r="C157" s="81"/>
      <c r="D157" s="81"/>
      <c r="E157" s="81"/>
      <c r="F157" s="81"/>
      <c r="G157" s="81"/>
      <c r="H157" s="81"/>
      <c r="I157" s="81"/>
      <c r="J157" s="81"/>
      <c r="K157" s="81"/>
    </row>
    <row r="158" spans="1:11" ht="21" customHeight="1" x14ac:dyDescent="0.25">
      <c r="A158" s="80">
        <v>16</v>
      </c>
      <c r="B158" s="12" t="s">
        <v>194</v>
      </c>
      <c r="C158" s="81"/>
      <c r="D158" s="81"/>
      <c r="E158" s="81"/>
      <c r="F158" s="81"/>
      <c r="G158" s="81"/>
      <c r="H158" s="81"/>
      <c r="I158" s="81"/>
      <c r="J158" s="81"/>
      <c r="K158" s="81"/>
    </row>
    <row r="159" spans="1:11" ht="21" customHeight="1" x14ac:dyDescent="0.25">
      <c r="A159" s="80">
        <v>17</v>
      </c>
      <c r="B159" s="85" t="s">
        <v>195</v>
      </c>
      <c r="C159" s="81"/>
      <c r="D159" s="81"/>
      <c r="E159" s="81"/>
      <c r="F159" s="81"/>
      <c r="G159" s="81"/>
      <c r="H159" s="81"/>
      <c r="I159" s="81"/>
      <c r="J159" s="81"/>
      <c r="K159" s="81"/>
    </row>
    <row r="160" spans="1:11" ht="21" customHeight="1" x14ac:dyDescent="0.25">
      <c r="A160" s="80">
        <v>18</v>
      </c>
      <c r="B160" s="85" t="s">
        <v>196</v>
      </c>
      <c r="C160" s="81"/>
      <c r="D160" s="81"/>
      <c r="E160" s="81"/>
      <c r="F160" s="81"/>
      <c r="G160" s="81"/>
      <c r="H160" s="81"/>
      <c r="I160" s="81"/>
      <c r="J160" s="81"/>
      <c r="K160" s="81"/>
    </row>
    <row r="161" spans="1:11" ht="21" customHeight="1" x14ac:dyDescent="0.25">
      <c r="A161" s="80">
        <v>19</v>
      </c>
      <c r="B161" s="85" t="s">
        <v>202</v>
      </c>
      <c r="C161" s="81"/>
      <c r="D161" s="81"/>
      <c r="E161" s="81"/>
      <c r="F161" s="81"/>
      <c r="G161" s="81"/>
      <c r="H161" s="81"/>
      <c r="I161" s="81"/>
      <c r="J161" s="81"/>
      <c r="K161" s="81"/>
    </row>
    <row r="162" spans="1:11" ht="21" customHeight="1" x14ac:dyDescent="0.25">
      <c r="A162" s="80">
        <v>20</v>
      </c>
      <c r="B162" s="86" t="s">
        <v>683</v>
      </c>
      <c r="C162" s="81"/>
      <c r="D162" s="81"/>
      <c r="E162" s="81"/>
      <c r="F162" s="81"/>
      <c r="G162" s="81"/>
      <c r="H162" s="81"/>
      <c r="I162" s="81"/>
      <c r="J162" s="81"/>
      <c r="K162" s="81"/>
    </row>
    <row r="163" spans="1:11" ht="21" customHeight="1" x14ac:dyDescent="0.25">
      <c r="A163" s="80">
        <v>21</v>
      </c>
      <c r="B163" s="86" t="s">
        <v>684</v>
      </c>
      <c r="C163" s="81"/>
      <c r="D163" s="81"/>
      <c r="E163" s="81"/>
      <c r="F163" s="81"/>
      <c r="G163" s="81"/>
      <c r="H163" s="81"/>
      <c r="I163" s="81"/>
      <c r="J163" s="81"/>
      <c r="K163" s="81"/>
    </row>
    <row r="164" spans="1:11" ht="21" customHeight="1" x14ac:dyDescent="0.25">
      <c r="A164" s="80">
        <v>22</v>
      </c>
      <c r="B164" s="86" t="s">
        <v>201</v>
      </c>
      <c r="C164" s="81"/>
      <c r="D164" s="81"/>
      <c r="E164" s="81"/>
      <c r="F164" s="81"/>
      <c r="G164" s="81"/>
      <c r="H164" s="81"/>
      <c r="I164" s="81"/>
      <c r="J164" s="81"/>
      <c r="K164" s="81"/>
    </row>
    <row r="165" spans="1:11" ht="21" customHeight="1" x14ac:dyDescent="0.25">
      <c r="A165" s="80">
        <v>23</v>
      </c>
      <c r="B165" s="86" t="s">
        <v>198</v>
      </c>
      <c r="C165" s="81"/>
      <c r="D165" s="81"/>
      <c r="E165" s="81"/>
      <c r="F165" s="81"/>
      <c r="G165" s="81"/>
      <c r="H165" s="81"/>
      <c r="I165" s="81"/>
      <c r="J165" s="81"/>
      <c r="K165" s="81"/>
    </row>
    <row r="166" spans="1:11" ht="21" customHeight="1" x14ac:dyDescent="0.25">
      <c r="A166" s="80">
        <v>24</v>
      </c>
      <c r="B166" s="86" t="s">
        <v>199</v>
      </c>
      <c r="C166" s="81"/>
      <c r="D166" s="81"/>
      <c r="E166" s="81"/>
      <c r="F166" s="81"/>
      <c r="G166" s="81"/>
      <c r="H166" s="81"/>
      <c r="I166" s="81"/>
      <c r="J166" s="81"/>
      <c r="K166" s="81"/>
    </row>
    <row r="167" spans="1:11" ht="21" customHeight="1" x14ac:dyDescent="0.25">
      <c r="A167" s="80">
        <v>25</v>
      </c>
      <c r="B167" s="86" t="s">
        <v>200</v>
      </c>
      <c r="C167" s="81"/>
      <c r="D167" s="81"/>
      <c r="E167" s="81"/>
      <c r="F167" s="81"/>
      <c r="G167" s="81"/>
      <c r="H167" s="81"/>
      <c r="I167" s="81"/>
      <c r="J167" s="81"/>
      <c r="K167" s="81"/>
    </row>
    <row r="169" spans="1:11" s="7" customFormat="1" ht="15" customHeight="1" x14ac:dyDescent="0.25">
      <c r="A169" s="206" t="s">
        <v>889</v>
      </c>
      <c r="B169" s="206"/>
      <c r="C169" s="233" t="s">
        <v>886</v>
      </c>
      <c r="D169" s="233"/>
      <c r="E169" s="233"/>
      <c r="F169" s="233"/>
      <c r="G169" s="199" t="s">
        <v>531</v>
      </c>
      <c r="H169" s="199"/>
      <c r="I169" s="199"/>
      <c r="J169" s="199"/>
      <c r="K169" s="199"/>
    </row>
    <row r="170" spans="1:11" s="7" customFormat="1" ht="15.75" customHeight="1" x14ac:dyDescent="0.25">
      <c r="A170" s="206"/>
      <c r="B170" s="206"/>
      <c r="C170" s="46" t="s">
        <v>139</v>
      </c>
      <c r="D170" s="48"/>
      <c r="E170" s="48"/>
      <c r="F170" s="48"/>
      <c r="G170" s="77" t="s">
        <v>478</v>
      </c>
      <c r="H170" s="78"/>
      <c r="I170" s="78"/>
      <c r="J170" s="78"/>
      <c r="K170" s="78"/>
    </row>
    <row r="171" spans="1:11" s="7" customFormat="1" ht="31.5" customHeight="1" x14ac:dyDescent="0.25">
      <c r="A171" s="62" t="s">
        <v>0</v>
      </c>
      <c r="B171" s="62" t="s">
        <v>401</v>
      </c>
      <c r="C171" s="46" t="s">
        <v>140</v>
      </c>
      <c r="D171" s="49"/>
      <c r="E171" s="49"/>
      <c r="F171" s="49"/>
      <c r="G171" s="77" t="s">
        <v>19</v>
      </c>
      <c r="H171" s="79"/>
      <c r="I171" s="79"/>
      <c r="J171" s="79"/>
      <c r="K171" s="79"/>
    </row>
    <row r="172" spans="1:11" ht="21" customHeight="1" x14ac:dyDescent="0.25">
      <c r="A172" s="80">
        <v>1</v>
      </c>
      <c r="B172" s="85" t="s">
        <v>205</v>
      </c>
      <c r="C172" s="81"/>
      <c r="D172" s="81"/>
      <c r="E172" s="81"/>
      <c r="F172" s="81"/>
      <c r="G172" s="81"/>
      <c r="H172" s="81"/>
      <c r="I172" s="81"/>
      <c r="J172" s="81"/>
      <c r="K172" s="81"/>
    </row>
    <row r="173" spans="1:11" ht="21" customHeight="1" x14ac:dyDescent="0.25">
      <c r="A173" s="80">
        <v>2</v>
      </c>
      <c r="B173" s="11" t="s">
        <v>204</v>
      </c>
      <c r="C173" s="81"/>
      <c r="D173" s="81"/>
      <c r="E173" s="81"/>
      <c r="F173" s="81"/>
      <c r="G173" s="81"/>
      <c r="H173" s="81"/>
      <c r="I173" s="81"/>
      <c r="J173" s="81"/>
      <c r="K173" s="81"/>
    </row>
    <row r="174" spans="1:11" ht="21" customHeight="1" x14ac:dyDescent="0.25">
      <c r="A174" s="80">
        <v>3</v>
      </c>
      <c r="B174" s="85" t="s">
        <v>206</v>
      </c>
      <c r="C174" s="81"/>
      <c r="D174" s="81"/>
      <c r="E174" s="81"/>
      <c r="F174" s="81"/>
      <c r="G174" s="81"/>
      <c r="H174" s="81"/>
      <c r="I174" s="81"/>
      <c r="J174" s="81"/>
      <c r="K174" s="81"/>
    </row>
    <row r="175" spans="1:11" ht="21" customHeight="1" x14ac:dyDescent="0.25">
      <c r="A175" s="80">
        <v>4</v>
      </c>
      <c r="B175" s="11" t="s">
        <v>207</v>
      </c>
      <c r="C175" s="81"/>
      <c r="D175" s="81"/>
      <c r="E175" s="81"/>
      <c r="F175" s="81"/>
      <c r="G175" s="81"/>
      <c r="H175" s="81"/>
      <c r="I175" s="81"/>
      <c r="J175" s="81"/>
      <c r="K175" s="81"/>
    </row>
    <row r="176" spans="1:11" ht="21" customHeight="1" x14ac:dyDescent="0.25">
      <c r="A176" s="80">
        <v>5</v>
      </c>
      <c r="B176" s="85" t="s">
        <v>419</v>
      </c>
      <c r="C176" s="81"/>
      <c r="D176" s="81"/>
      <c r="E176" s="81"/>
      <c r="F176" s="81"/>
      <c r="G176" s="81"/>
      <c r="H176" s="81"/>
      <c r="I176" s="81"/>
      <c r="J176" s="81"/>
      <c r="K176" s="81"/>
    </row>
    <row r="177" spans="1:11" ht="21" customHeight="1" x14ac:dyDescent="0.25">
      <c r="A177" s="80">
        <v>6</v>
      </c>
      <c r="B177" s="11" t="s">
        <v>209</v>
      </c>
      <c r="C177" s="81"/>
      <c r="D177" s="81"/>
      <c r="E177" s="81"/>
      <c r="F177" s="81"/>
      <c r="G177" s="81"/>
      <c r="H177" s="81"/>
      <c r="I177" s="81"/>
      <c r="J177" s="81"/>
      <c r="K177" s="81"/>
    </row>
    <row r="178" spans="1:11" ht="21" customHeight="1" x14ac:dyDescent="0.25">
      <c r="A178" s="80">
        <v>7</v>
      </c>
      <c r="B178" s="11" t="s">
        <v>208</v>
      </c>
      <c r="C178" s="81"/>
      <c r="D178" s="81"/>
      <c r="E178" s="81"/>
      <c r="F178" s="81"/>
      <c r="G178" s="81"/>
      <c r="H178" s="81"/>
      <c r="I178" s="81"/>
      <c r="J178" s="81"/>
      <c r="K178" s="81"/>
    </row>
    <row r="179" spans="1:11" ht="21" customHeight="1" x14ac:dyDescent="0.25">
      <c r="A179" s="80">
        <v>8</v>
      </c>
      <c r="B179" s="11" t="s">
        <v>210</v>
      </c>
      <c r="C179" s="81"/>
      <c r="D179" s="81"/>
      <c r="E179" s="81"/>
      <c r="F179" s="81"/>
      <c r="G179" s="81"/>
      <c r="H179" s="81"/>
      <c r="I179" s="81"/>
      <c r="J179" s="81"/>
      <c r="K179" s="81"/>
    </row>
    <row r="180" spans="1:11" ht="21" customHeight="1" x14ac:dyDescent="0.25">
      <c r="A180" s="80">
        <v>9</v>
      </c>
      <c r="B180" s="11" t="s">
        <v>420</v>
      </c>
      <c r="C180" s="81"/>
      <c r="D180" s="81"/>
      <c r="E180" s="81"/>
      <c r="F180" s="81"/>
      <c r="G180" s="81"/>
      <c r="H180" s="81"/>
      <c r="I180" s="81"/>
      <c r="J180" s="81"/>
      <c r="K180" s="81"/>
    </row>
    <row r="181" spans="1:11" ht="21" customHeight="1" x14ac:dyDescent="0.25">
      <c r="A181" s="80">
        <v>10</v>
      </c>
      <c r="B181" s="11" t="s">
        <v>211</v>
      </c>
      <c r="C181" s="81"/>
      <c r="D181" s="81"/>
      <c r="E181" s="81"/>
      <c r="F181" s="81"/>
      <c r="G181" s="81"/>
      <c r="H181" s="81"/>
      <c r="I181" s="81"/>
      <c r="J181" s="81"/>
      <c r="K181" s="81"/>
    </row>
    <row r="182" spans="1:11" ht="21" customHeight="1" x14ac:dyDescent="0.25">
      <c r="A182" s="80">
        <v>11</v>
      </c>
      <c r="B182" s="85" t="s">
        <v>685</v>
      </c>
      <c r="C182" s="81"/>
      <c r="D182" s="81"/>
      <c r="E182" s="81"/>
      <c r="F182" s="81"/>
      <c r="G182" s="81"/>
      <c r="H182" s="81"/>
      <c r="I182" s="81"/>
      <c r="J182" s="81"/>
      <c r="K182" s="81"/>
    </row>
    <row r="183" spans="1:11" ht="10.5" customHeight="1" x14ac:dyDescent="0.25"/>
    <row r="184" spans="1:11" s="7" customFormat="1" ht="15" customHeight="1" x14ac:dyDescent="0.25">
      <c r="A184" s="206" t="s">
        <v>889</v>
      </c>
      <c r="B184" s="206"/>
      <c r="C184" s="233" t="s">
        <v>886</v>
      </c>
      <c r="D184" s="233"/>
      <c r="E184" s="233"/>
      <c r="F184" s="233"/>
      <c r="G184" s="199" t="s">
        <v>531</v>
      </c>
      <c r="H184" s="199"/>
      <c r="I184" s="199"/>
      <c r="J184" s="199"/>
      <c r="K184" s="199"/>
    </row>
    <row r="185" spans="1:11" s="7" customFormat="1" ht="15.75" customHeight="1" x14ac:dyDescent="0.25">
      <c r="A185" s="206"/>
      <c r="B185" s="206"/>
      <c r="C185" s="46" t="s">
        <v>139</v>
      </c>
      <c r="D185" s="48"/>
      <c r="E185" s="48"/>
      <c r="F185" s="48"/>
      <c r="G185" s="77" t="s">
        <v>478</v>
      </c>
      <c r="H185" s="78"/>
      <c r="I185" s="78"/>
      <c r="J185" s="78"/>
      <c r="K185" s="78"/>
    </row>
    <row r="186" spans="1:11" s="7" customFormat="1" ht="31.5" customHeight="1" x14ac:dyDescent="0.25">
      <c r="A186" s="62" t="s">
        <v>0</v>
      </c>
      <c r="B186" s="62" t="s">
        <v>402</v>
      </c>
      <c r="C186" s="46" t="s">
        <v>140</v>
      </c>
      <c r="D186" s="49"/>
      <c r="E186" s="49"/>
      <c r="F186" s="49"/>
      <c r="G186" s="77" t="s">
        <v>19</v>
      </c>
      <c r="H186" s="79"/>
      <c r="I186" s="79"/>
      <c r="J186" s="79"/>
      <c r="K186" s="79"/>
    </row>
    <row r="187" spans="1:11" x14ac:dyDescent="0.25">
      <c r="A187" s="80">
        <v>1</v>
      </c>
      <c r="B187" s="85" t="s">
        <v>124</v>
      </c>
      <c r="C187" s="81"/>
      <c r="D187" s="81"/>
      <c r="E187" s="81"/>
      <c r="F187" s="81"/>
      <c r="G187" s="81"/>
      <c r="H187" s="81"/>
      <c r="I187" s="81"/>
      <c r="J187" s="81"/>
      <c r="K187" s="81"/>
    </row>
    <row r="188" spans="1:11" x14ac:dyDescent="0.25">
      <c r="A188" s="80">
        <v>2</v>
      </c>
      <c r="B188" s="85" t="s">
        <v>686</v>
      </c>
      <c r="C188" s="81"/>
      <c r="D188" s="81"/>
      <c r="E188" s="81"/>
      <c r="F188" s="81"/>
      <c r="G188" s="81"/>
      <c r="H188" s="81"/>
      <c r="I188" s="81"/>
      <c r="J188" s="81"/>
      <c r="K188" s="81"/>
    </row>
    <row r="189" spans="1:11" ht="15.75" x14ac:dyDescent="0.25">
      <c r="A189" s="80">
        <v>3</v>
      </c>
      <c r="B189" s="12" t="s">
        <v>687</v>
      </c>
      <c r="C189" s="81"/>
      <c r="D189" s="81"/>
      <c r="E189" s="81"/>
      <c r="F189" s="81"/>
      <c r="G189" s="81"/>
      <c r="H189" s="81"/>
      <c r="I189" s="81"/>
      <c r="J189" s="81"/>
      <c r="K189" s="81"/>
    </row>
    <row r="190" spans="1:11" x14ac:dyDescent="0.25">
      <c r="A190" s="80">
        <v>4</v>
      </c>
      <c r="B190" s="85" t="s">
        <v>119</v>
      </c>
      <c r="C190" s="81"/>
      <c r="D190" s="81"/>
      <c r="E190" s="81"/>
      <c r="F190" s="81"/>
      <c r="G190" s="81"/>
      <c r="H190" s="81"/>
      <c r="I190" s="81"/>
      <c r="J190" s="81"/>
      <c r="K190" s="81"/>
    </row>
    <row r="191" spans="1:11" ht="15.75" x14ac:dyDescent="0.25">
      <c r="A191" s="80">
        <v>5</v>
      </c>
      <c r="B191" s="12" t="s">
        <v>688</v>
      </c>
      <c r="C191" s="81"/>
      <c r="D191" s="81"/>
      <c r="E191" s="81"/>
      <c r="F191" s="81"/>
      <c r="G191" s="81"/>
      <c r="H191" s="81"/>
      <c r="I191" s="81"/>
      <c r="J191" s="81"/>
      <c r="K191" s="81"/>
    </row>
    <row r="192" spans="1:11" x14ac:dyDescent="0.25">
      <c r="A192" s="80">
        <v>6</v>
      </c>
      <c r="B192" s="85" t="s">
        <v>527</v>
      </c>
      <c r="C192" s="81"/>
      <c r="D192" s="81"/>
      <c r="E192" s="81"/>
      <c r="F192" s="81"/>
      <c r="G192" s="81"/>
      <c r="H192" s="81"/>
      <c r="I192" s="81"/>
      <c r="J192" s="81"/>
      <c r="K192" s="81"/>
    </row>
    <row r="193" spans="1:11" ht="15.75" x14ac:dyDescent="0.25">
      <c r="A193" s="80">
        <v>7</v>
      </c>
      <c r="B193" s="12" t="s">
        <v>213</v>
      </c>
      <c r="C193" s="81"/>
      <c r="D193" s="81"/>
      <c r="E193" s="81"/>
      <c r="F193" s="81"/>
      <c r="G193" s="81"/>
      <c r="H193" s="81"/>
      <c r="I193" s="81"/>
      <c r="J193" s="81"/>
      <c r="K193" s="81"/>
    </row>
    <row r="194" spans="1:11" ht="15.75" x14ac:dyDescent="0.25">
      <c r="A194" s="80">
        <v>8</v>
      </c>
      <c r="B194" s="12" t="s">
        <v>125</v>
      </c>
      <c r="C194" s="81"/>
      <c r="D194" s="81"/>
      <c r="E194" s="81"/>
      <c r="F194" s="81"/>
      <c r="G194" s="81"/>
      <c r="H194" s="81"/>
      <c r="I194" s="81"/>
      <c r="J194" s="81"/>
      <c r="K194" s="81"/>
    </row>
    <row r="195" spans="1:11" ht="15.75" x14ac:dyDescent="0.25">
      <c r="A195" s="80">
        <v>9</v>
      </c>
      <c r="B195" s="12" t="s">
        <v>118</v>
      </c>
      <c r="C195" s="81"/>
      <c r="D195" s="81"/>
      <c r="E195" s="81"/>
      <c r="F195" s="81"/>
      <c r="G195" s="81"/>
      <c r="H195" s="81"/>
      <c r="I195" s="81"/>
      <c r="J195" s="81"/>
      <c r="K195" s="81"/>
    </row>
    <row r="196" spans="1:11" ht="15.75" x14ac:dyDescent="0.25">
      <c r="A196" s="80">
        <v>10</v>
      </c>
      <c r="B196" s="12" t="s">
        <v>525</v>
      </c>
      <c r="C196" s="81"/>
      <c r="D196" s="81"/>
      <c r="E196" s="81"/>
      <c r="F196" s="81"/>
      <c r="G196" s="81"/>
      <c r="H196" s="81"/>
      <c r="I196" s="81"/>
      <c r="J196" s="81"/>
      <c r="K196" s="81"/>
    </row>
    <row r="197" spans="1:11" ht="15.75" x14ac:dyDescent="0.25">
      <c r="A197" s="80">
        <v>11</v>
      </c>
      <c r="B197" s="12" t="s">
        <v>123</v>
      </c>
      <c r="C197" s="81"/>
      <c r="D197" s="81"/>
      <c r="E197" s="81"/>
      <c r="F197" s="81"/>
      <c r="G197" s="81"/>
      <c r="H197" s="81"/>
      <c r="I197" s="81"/>
      <c r="J197" s="81"/>
      <c r="K197" s="81"/>
    </row>
    <row r="198" spans="1:11" x14ac:dyDescent="0.25">
      <c r="A198" s="80">
        <v>12</v>
      </c>
      <c r="B198" s="85" t="s">
        <v>122</v>
      </c>
      <c r="C198" s="81"/>
      <c r="D198" s="81"/>
      <c r="E198" s="81"/>
      <c r="F198" s="81"/>
      <c r="G198" s="81"/>
      <c r="H198" s="81"/>
      <c r="I198" s="81"/>
      <c r="J198" s="81"/>
      <c r="K198" s="81"/>
    </row>
    <row r="200" spans="1:11" s="7" customFormat="1" ht="15" customHeight="1" x14ac:dyDescent="0.25">
      <c r="A200" s="206" t="s">
        <v>889</v>
      </c>
      <c r="B200" s="206"/>
      <c r="C200" s="233" t="s">
        <v>886</v>
      </c>
      <c r="D200" s="233"/>
      <c r="E200" s="233"/>
      <c r="F200" s="233"/>
      <c r="G200" s="199" t="s">
        <v>531</v>
      </c>
      <c r="H200" s="199"/>
      <c r="I200" s="199"/>
      <c r="J200" s="199"/>
      <c r="K200" s="199"/>
    </row>
    <row r="201" spans="1:11" s="7" customFormat="1" ht="15.75" customHeight="1" x14ac:dyDescent="0.25">
      <c r="A201" s="206"/>
      <c r="B201" s="206"/>
      <c r="C201" s="46" t="s">
        <v>139</v>
      </c>
      <c r="D201" s="48"/>
      <c r="E201" s="48"/>
      <c r="F201" s="48"/>
      <c r="G201" s="77" t="s">
        <v>478</v>
      </c>
      <c r="H201" s="78"/>
      <c r="I201" s="78"/>
      <c r="J201" s="78"/>
      <c r="K201" s="78"/>
    </row>
    <row r="202" spans="1:11" s="7" customFormat="1" ht="31.5" customHeight="1" x14ac:dyDescent="0.25">
      <c r="A202" s="62" t="s">
        <v>0</v>
      </c>
      <c r="B202" s="62" t="s">
        <v>403</v>
      </c>
      <c r="C202" s="46" t="s">
        <v>140</v>
      </c>
      <c r="D202" s="49"/>
      <c r="E202" s="49"/>
      <c r="F202" s="49"/>
      <c r="G202" s="77" t="s">
        <v>19</v>
      </c>
      <c r="H202" s="79"/>
      <c r="I202" s="79"/>
      <c r="J202" s="79"/>
      <c r="K202" s="79"/>
    </row>
    <row r="203" spans="1:11" ht="34.5" customHeight="1" x14ac:dyDescent="0.25">
      <c r="A203" s="80">
        <v>1</v>
      </c>
      <c r="B203" s="85" t="s">
        <v>231</v>
      </c>
      <c r="C203" s="81"/>
      <c r="D203" s="81"/>
      <c r="E203" s="81"/>
      <c r="F203" s="81"/>
      <c r="G203" s="81"/>
      <c r="H203" s="81"/>
      <c r="I203" s="81"/>
      <c r="J203" s="81"/>
      <c r="K203" s="81"/>
    </row>
    <row r="204" spans="1:11" ht="34.5" customHeight="1" x14ac:dyDescent="0.25">
      <c r="A204" s="80">
        <v>2</v>
      </c>
      <c r="B204" s="12" t="s">
        <v>214</v>
      </c>
      <c r="C204" s="81"/>
      <c r="D204" s="81"/>
      <c r="E204" s="81"/>
      <c r="F204" s="81"/>
      <c r="G204" s="81"/>
      <c r="H204" s="81"/>
      <c r="I204" s="81"/>
      <c r="J204" s="81"/>
      <c r="K204" s="81"/>
    </row>
    <row r="205" spans="1:11" ht="34.5" customHeight="1" x14ac:dyDescent="0.25">
      <c r="A205" s="80">
        <v>3</v>
      </c>
      <c r="B205" s="12" t="s">
        <v>60</v>
      </c>
      <c r="C205" s="81"/>
      <c r="D205" s="81"/>
      <c r="E205" s="81"/>
      <c r="F205" s="81"/>
      <c r="G205" s="81"/>
      <c r="H205" s="81"/>
      <c r="I205" s="81"/>
      <c r="J205" s="81"/>
      <c r="K205" s="81"/>
    </row>
    <row r="206" spans="1:11" ht="34.5" customHeight="1" x14ac:dyDescent="0.25">
      <c r="A206" s="80">
        <v>4</v>
      </c>
      <c r="B206" s="12" t="s">
        <v>215</v>
      </c>
      <c r="C206" s="81"/>
      <c r="D206" s="81"/>
      <c r="E206" s="81"/>
      <c r="F206" s="81"/>
      <c r="G206" s="81"/>
      <c r="H206" s="81"/>
      <c r="I206" s="81"/>
      <c r="J206" s="81"/>
      <c r="K206" s="81"/>
    </row>
    <row r="207" spans="1:11" ht="34.5" customHeight="1" x14ac:dyDescent="0.25">
      <c r="A207" s="80">
        <v>5</v>
      </c>
      <c r="B207" s="12" t="s">
        <v>216</v>
      </c>
      <c r="C207" s="81"/>
      <c r="D207" s="81"/>
      <c r="E207" s="81"/>
      <c r="F207" s="81"/>
      <c r="G207" s="81"/>
      <c r="H207" s="81"/>
      <c r="I207" s="81"/>
      <c r="J207" s="81"/>
      <c r="K207" s="81"/>
    </row>
    <row r="208" spans="1:11" ht="34.5" customHeight="1" x14ac:dyDescent="0.25">
      <c r="A208" s="80">
        <v>6</v>
      </c>
      <c r="B208" s="12" t="s">
        <v>217</v>
      </c>
      <c r="C208" s="81"/>
      <c r="D208" s="81"/>
      <c r="E208" s="81"/>
      <c r="F208" s="81"/>
      <c r="G208" s="81"/>
      <c r="H208" s="81"/>
      <c r="I208" s="81"/>
      <c r="J208" s="81"/>
      <c r="K208" s="81"/>
    </row>
    <row r="209" spans="1:11" ht="34.5" customHeight="1" x14ac:dyDescent="0.25">
      <c r="A209" s="80">
        <v>7</v>
      </c>
      <c r="B209" s="12" t="s">
        <v>689</v>
      </c>
      <c r="C209" s="81"/>
      <c r="D209" s="81"/>
      <c r="E209" s="81"/>
      <c r="F209" s="81"/>
      <c r="G209" s="81"/>
      <c r="H209" s="81"/>
      <c r="I209" s="81"/>
      <c r="J209" s="81"/>
      <c r="K209" s="81"/>
    </row>
    <row r="210" spans="1:11" ht="34.5" customHeight="1" x14ac:dyDescent="0.25">
      <c r="A210" s="80">
        <v>8</v>
      </c>
      <c r="B210" s="12" t="s">
        <v>218</v>
      </c>
      <c r="C210" s="81"/>
      <c r="D210" s="81"/>
      <c r="E210" s="81"/>
      <c r="F210" s="81"/>
      <c r="G210" s="81"/>
      <c r="H210" s="81"/>
      <c r="I210" s="81"/>
      <c r="J210" s="81"/>
      <c r="K210" s="81"/>
    </row>
    <row r="211" spans="1:11" ht="34.5" customHeight="1" x14ac:dyDescent="0.25">
      <c r="A211" s="80">
        <v>9</v>
      </c>
      <c r="B211" s="12" t="s">
        <v>219</v>
      </c>
      <c r="C211" s="81"/>
      <c r="D211" s="81"/>
      <c r="E211" s="81"/>
      <c r="F211" s="81"/>
      <c r="G211" s="81"/>
      <c r="H211" s="81"/>
      <c r="I211" s="81"/>
      <c r="J211" s="81"/>
      <c r="K211" s="81"/>
    </row>
    <row r="212" spans="1:11" ht="34.5" customHeight="1" x14ac:dyDescent="0.25">
      <c r="A212" s="80">
        <v>10</v>
      </c>
      <c r="B212" s="12" t="s">
        <v>220</v>
      </c>
      <c r="C212" s="81"/>
      <c r="D212" s="81"/>
      <c r="E212" s="81"/>
      <c r="F212" s="81"/>
      <c r="G212" s="81"/>
      <c r="H212" s="81"/>
      <c r="I212" s="81"/>
      <c r="J212" s="81"/>
      <c r="K212" s="81"/>
    </row>
    <row r="213" spans="1:11" ht="34.5" customHeight="1" x14ac:dyDescent="0.25">
      <c r="A213" s="80">
        <v>11</v>
      </c>
      <c r="B213" s="12" t="s">
        <v>221</v>
      </c>
      <c r="C213" s="81"/>
      <c r="D213" s="81"/>
      <c r="E213" s="81"/>
      <c r="F213" s="81"/>
      <c r="G213" s="81"/>
      <c r="H213" s="81"/>
      <c r="I213" s="81"/>
      <c r="J213" s="81"/>
      <c r="K213" s="81"/>
    </row>
    <row r="214" spans="1:11" ht="34.5" customHeight="1" x14ac:dyDescent="0.25">
      <c r="A214" s="80">
        <v>12</v>
      </c>
      <c r="B214" s="12" t="s">
        <v>690</v>
      </c>
      <c r="C214" s="81"/>
      <c r="D214" s="81"/>
      <c r="E214" s="81"/>
      <c r="F214" s="81"/>
      <c r="G214" s="81"/>
      <c r="H214" s="81"/>
      <c r="I214" s="81"/>
      <c r="J214" s="81"/>
      <c r="K214" s="81"/>
    </row>
    <row r="215" spans="1:11" ht="34.5" customHeight="1" x14ac:dyDescent="0.25">
      <c r="A215" s="80">
        <v>13</v>
      </c>
      <c r="B215" s="12" t="s">
        <v>222</v>
      </c>
      <c r="C215" s="81"/>
      <c r="D215" s="81"/>
      <c r="E215" s="81"/>
      <c r="F215" s="81"/>
      <c r="G215" s="81"/>
      <c r="H215" s="81"/>
      <c r="I215" s="81"/>
      <c r="J215" s="81"/>
      <c r="K215" s="81"/>
    </row>
    <row r="216" spans="1:11" ht="34.5" customHeight="1" x14ac:dyDescent="0.25">
      <c r="A216" s="80">
        <v>14</v>
      </c>
      <c r="B216" s="12" t="s">
        <v>223</v>
      </c>
      <c r="C216" s="81"/>
      <c r="D216" s="81"/>
      <c r="E216" s="81"/>
      <c r="F216" s="81"/>
      <c r="G216" s="81"/>
      <c r="H216" s="81"/>
      <c r="I216" s="81"/>
      <c r="J216" s="81"/>
      <c r="K216" s="81"/>
    </row>
    <row r="217" spans="1:11" ht="34.5" customHeight="1" x14ac:dyDescent="0.25">
      <c r="A217" s="80">
        <v>15</v>
      </c>
      <c r="B217" s="12" t="s">
        <v>224</v>
      </c>
      <c r="C217" s="81"/>
      <c r="D217" s="81"/>
      <c r="E217" s="81"/>
      <c r="F217" s="81"/>
      <c r="G217" s="81"/>
      <c r="H217" s="81"/>
      <c r="I217" s="81"/>
      <c r="J217" s="81"/>
      <c r="K217" s="81"/>
    </row>
    <row r="218" spans="1:11" ht="34.5" customHeight="1" x14ac:dyDescent="0.25">
      <c r="A218" s="80">
        <v>16</v>
      </c>
      <c r="B218" s="54" t="s">
        <v>225</v>
      </c>
      <c r="C218" s="81"/>
      <c r="D218" s="81"/>
      <c r="E218" s="81"/>
      <c r="F218" s="81"/>
      <c r="G218" s="81"/>
      <c r="H218" s="81"/>
      <c r="I218" s="81"/>
      <c r="J218" s="81"/>
      <c r="K218" s="81"/>
    </row>
    <row r="219" spans="1:11" ht="34.5" customHeight="1" x14ac:dyDescent="0.25">
      <c r="A219" s="80">
        <v>17</v>
      </c>
      <c r="B219" s="54" t="s">
        <v>697</v>
      </c>
      <c r="C219" s="81"/>
      <c r="D219" s="81"/>
      <c r="E219" s="81"/>
      <c r="F219" s="81"/>
      <c r="G219" s="81"/>
      <c r="H219" s="81"/>
      <c r="I219" s="81"/>
      <c r="J219" s="81"/>
      <c r="K219" s="81"/>
    </row>
    <row r="220" spans="1:11" ht="34.5" customHeight="1" x14ac:dyDescent="0.25">
      <c r="A220" s="80">
        <v>18</v>
      </c>
      <c r="B220" s="12" t="s">
        <v>226</v>
      </c>
      <c r="C220" s="81"/>
      <c r="D220" s="81"/>
      <c r="E220" s="81"/>
      <c r="F220" s="81"/>
      <c r="G220" s="81"/>
      <c r="H220" s="81"/>
      <c r="I220" s="81"/>
      <c r="J220" s="81"/>
      <c r="K220" s="81"/>
    </row>
    <row r="221" spans="1:11" ht="34.5" customHeight="1" x14ac:dyDescent="0.25">
      <c r="A221" s="80">
        <v>19</v>
      </c>
      <c r="B221" s="12" t="s">
        <v>227</v>
      </c>
      <c r="C221" s="81"/>
      <c r="D221" s="81"/>
      <c r="E221" s="81"/>
      <c r="F221" s="81"/>
      <c r="G221" s="81"/>
      <c r="H221" s="81"/>
      <c r="I221" s="81"/>
      <c r="J221" s="81"/>
      <c r="K221" s="81"/>
    </row>
    <row r="222" spans="1:11" ht="34.5" customHeight="1" x14ac:dyDescent="0.25">
      <c r="A222" s="80">
        <v>20</v>
      </c>
      <c r="B222" s="54" t="s">
        <v>228</v>
      </c>
      <c r="C222" s="81"/>
      <c r="D222" s="81"/>
      <c r="E222" s="81"/>
      <c r="F222" s="81"/>
      <c r="G222" s="81"/>
      <c r="H222" s="81"/>
      <c r="I222" s="81"/>
      <c r="J222" s="81"/>
      <c r="K222" s="81"/>
    </row>
    <row r="223" spans="1:11" ht="34.5" customHeight="1" x14ac:dyDescent="0.25">
      <c r="A223" s="80">
        <v>21</v>
      </c>
      <c r="B223" s="54" t="s">
        <v>694</v>
      </c>
      <c r="C223" s="81"/>
      <c r="D223" s="81"/>
      <c r="E223" s="81"/>
      <c r="F223" s="81"/>
      <c r="G223" s="81"/>
      <c r="H223" s="81"/>
      <c r="I223" s="81"/>
      <c r="J223" s="81"/>
      <c r="K223" s="81"/>
    </row>
    <row r="224" spans="1:11" ht="34.5" customHeight="1" x14ac:dyDescent="0.25">
      <c r="A224" s="80">
        <v>22</v>
      </c>
      <c r="B224" s="54" t="s">
        <v>695</v>
      </c>
      <c r="C224" s="81"/>
      <c r="D224" s="81"/>
      <c r="E224" s="81"/>
      <c r="F224" s="81"/>
      <c r="G224" s="81"/>
      <c r="H224" s="81"/>
      <c r="I224" s="81"/>
      <c r="J224" s="81"/>
      <c r="K224" s="81"/>
    </row>
    <row r="225" spans="1:11" ht="34.5" customHeight="1" x14ac:dyDescent="0.25">
      <c r="A225" s="80">
        <v>23</v>
      </c>
      <c r="B225" s="12" t="s">
        <v>693</v>
      </c>
      <c r="C225" s="81"/>
      <c r="D225" s="81"/>
      <c r="E225" s="81"/>
      <c r="F225" s="81"/>
      <c r="G225" s="81"/>
      <c r="H225" s="81"/>
      <c r="I225" s="81"/>
      <c r="J225" s="81"/>
      <c r="K225" s="81"/>
    </row>
    <row r="226" spans="1:11" ht="34.5" customHeight="1" x14ac:dyDescent="0.25">
      <c r="A226" s="80">
        <v>24</v>
      </c>
      <c r="B226" s="12" t="s">
        <v>692</v>
      </c>
      <c r="C226" s="81"/>
      <c r="D226" s="81"/>
      <c r="E226" s="81"/>
      <c r="F226" s="81"/>
      <c r="G226" s="81"/>
      <c r="H226" s="81"/>
      <c r="I226" s="81"/>
      <c r="J226" s="81"/>
      <c r="K226" s="81"/>
    </row>
    <row r="227" spans="1:11" ht="34.5" customHeight="1" x14ac:dyDescent="0.25">
      <c r="A227" s="80">
        <v>25</v>
      </c>
      <c r="B227" s="12" t="s">
        <v>691</v>
      </c>
      <c r="C227" s="81"/>
      <c r="D227" s="81"/>
      <c r="E227" s="81"/>
      <c r="F227" s="81"/>
      <c r="G227" s="81"/>
      <c r="H227" s="81"/>
      <c r="I227" s="81"/>
      <c r="J227" s="81"/>
      <c r="K227" s="81"/>
    </row>
    <row r="228" spans="1:11" ht="34.5" customHeight="1" x14ac:dyDescent="0.25">
      <c r="A228" s="80">
        <v>26</v>
      </c>
      <c r="B228" s="12" t="s">
        <v>229</v>
      </c>
      <c r="C228" s="81"/>
      <c r="D228" s="81"/>
      <c r="E228" s="81"/>
      <c r="F228" s="81"/>
      <c r="G228" s="81"/>
      <c r="H228" s="81"/>
      <c r="I228" s="81"/>
      <c r="J228" s="81"/>
      <c r="K228" s="81"/>
    </row>
    <row r="229" spans="1:11" ht="34.5" customHeight="1" x14ac:dyDescent="0.25">
      <c r="A229" s="80">
        <v>27</v>
      </c>
      <c r="B229" s="12" t="s">
        <v>230</v>
      </c>
      <c r="C229" s="81"/>
      <c r="D229" s="81"/>
      <c r="E229" s="81"/>
      <c r="F229" s="81"/>
      <c r="G229" s="81"/>
      <c r="H229" s="81"/>
      <c r="I229" s="81"/>
      <c r="J229" s="81"/>
      <c r="K229" s="81"/>
    </row>
    <row r="230" spans="1:11" ht="34.5" customHeight="1" x14ac:dyDescent="0.25">
      <c r="A230" s="80">
        <v>28</v>
      </c>
      <c r="B230" s="12" t="s">
        <v>696</v>
      </c>
      <c r="C230" s="81"/>
      <c r="D230" s="81"/>
      <c r="E230" s="81"/>
      <c r="F230" s="81"/>
      <c r="G230" s="81"/>
      <c r="H230" s="81"/>
      <c r="I230" s="81"/>
      <c r="J230" s="81"/>
      <c r="K230" s="81"/>
    </row>
    <row r="232" spans="1:11" s="7" customFormat="1" ht="15" customHeight="1" x14ac:dyDescent="0.25">
      <c r="A232" s="206" t="s">
        <v>889</v>
      </c>
      <c r="B232" s="206"/>
      <c r="C232" s="233" t="s">
        <v>886</v>
      </c>
      <c r="D232" s="233"/>
      <c r="E232" s="233"/>
      <c r="F232" s="233"/>
      <c r="G232" s="199" t="s">
        <v>531</v>
      </c>
      <c r="H232" s="199"/>
      <c r="I232" s="199"/>
      <c r="J232" s="199"/>
      <c r="K232" s="199"/>
    </row>
    <row r="233" spans="1:11" s="7" customFormat="1" ht="28.5" customHeight="1" x14ac:dyDescent="0.25">
      <c r="A233" s="206"/>
      <c r="B233" s="206"/>
      <c r="C233" s="46" t="s">
        <v>139</v>
      </c>
      <c r="D233" s="48"/>
      <c r="E233" s="48"/>
      <c r="F233" s="48"/>
      <c r="G233" s="77" t="s">
        <v>478</v>
      </c>
      <c r="H233" s="78"/>
      <c r="I233" s="78"/>
      <c r="J233" s="78"/>
      <c r="K233" s="78"/>
    </row>
    <row r="234" spans="1:11" s="7" customFormat="1" ht="38.25" customHeight="1" x14ac:dyDescent="0.25">
      <c r="A234" s="62" t="s">
        <v>0</v>
      </c>
      <c r="B234" s="62" t="s">
        <v>404</v>
      </c>
      <c r="C234" s="46" t="s">
        <v>140</v>
      </c>
      <c r="D234" s="49"/>
      <c r="E234" s="49"/>
      <c r="F234" s="49"/>
      <c r="G234" s="77" t="s">
        <v>19</v>
      </c>
      <c r="H234" s="79"/>
      <c r="I234" s="79"/>
      <c r="J234" s="79"/>
      <c r="K234" s="79"/>
    </row>
    <row r="235" spans="1:11" s="7" customFormat="1" ht="47.25" customHeight="1" x14ac:dyDescent="0.25">
      <c r="A235" s="62">
        <v>1</v>
      </c>
      <c r="B235" s="127" t="s">
        <v>391</v>
      </c>
      <c r="C235" s="87"/>
      <c r="D235" s="88"/>
      <c r="E235" s="88"/>
      <c r="F235" s="88"/>
      <c r="G235" s="89"/>
      <c r="H235" s="90"/>
      <c r="I235" s="90"/>
      <c r="J235" s="90"/>
      <c r="K235" s="90"/>
    </row>
    <row r="236" spans="1:11" s="7" customFormat="1" ht="47.25" customHeight="1" x14ac:dyDescent="0.25">
      <c r="A236" s="62">
        <v>2</v>
      </c>
      <c r="B236" s="12" t="s">
        <v>232</v>
      </c>
      <c r="C236" s="87"/>
      <c r="D236" s="88"/>
      <c r="E236" s="88"/>
      <c r="F236" s="88"/>
      <c r="G236" s="89"/>
      <c r="H236" s="90"/>
      <c r="I236" s="90"/>
      <c r="J236" s="90"/>
      <c r="K236" s="90"/>
    </row>
    <row r="237" spans="1:11" s="7" customFormat="1" ht="47.25" customHeight="1" x14ac:dyDescent="0.25">
      <c r="A237" s="62">
        <v>4</v>
      </c>
      <c r="B237" s="12" t="s">
        <v>702</v>
      </c>
      <c r="C237" s="87"/>
      <c r="D237" s="88"/>
      <c r="E237" s="88"/>
      <c r="F237" s="88"/>
      <c r="G237" s="89"/>
      <c r="H237" s="90"/>
      <c r="I237" s="90"/>
      <c r="J237" s="90"/>
      <c r="K237" s="90"/>
    </row>
    <row r="238" spans="1:11" s="7" customFormat="1" ht="47.25" customHeight="1" x14ac:dyDescent="0.25">
      <c r="A238" s="62">
        <v>5</v>
      </c>
      <c r="B238" s="12" t="s">
        <v>233</v>
      </c>
      <c r="C238" s="87"/>
      <c r="D238" s="88"/>
      <c r="E238" s="88"/>
      <c r="F238" s="88"/>
      <c r="G238" s="89"/>
      <c r="H238" s="90"/>
      <c r="I238" s="90"/>
      <c r="J238" s="90"/>
      <c r="K238" s="90"/>
    </row>
    <row r="239" spans="1:11" s="7" customFormat="1" ht="47.25" customHeight="1" x14ac:dyDescent="0.25">
      <c r="A239" s="62">
        <v>6</v>
      </c>
      <c r="B239" s="12" t="s">
        <v>234</v>
      </c>
      <c r="C239" s="87"/>
      <c r="D239" s="88"/>
      <c r="E239" s="88"/>
      <c r="F239" s="88"/>
      <c r="G239" s="89"/>
      <c r="H239" s="90"/>
      <c r="I239" s="90"/>
      <c r="J239" s="90"/>
      <c r="K239" s="90"/>
    </row>
    <row r="240" spans="1:11" s="7" customFormat="1" ht="47.25" customHeight="1" x14ac:dyDescent="0.25">
      <c r="A240" s="62">
        <v>7</v>
      </c>
      <c r="B240" s="12" t="s">
        <v>698</v>
      </c>
      <c r="C240" s="87"/>
      <c r="D240" s="88"/>
      <c r="E240" s="88"/>
      <c r="F240" s="88"/>
      <c r="G240" s="89"/>
      <c r="H240" s="90"/>
      <c r="I240" s="90"/>
      <c r="J240" s="90"/>
      <c r="K240" s="90"/>
    </row>
    <row r="241" spans="1:11" s="7" customFormat="1" ht="47.25" customHeight="1" x14ac:dyDescent="0.25">
      <c r="A241" s="62">
        <v>8</v>
      </c>
      <c r="B241" s="12" t="s">
        <v>699</v>
      </c>
      <c r="C241" s="87"/>
      <c r="D241" s="88"/>
      <c r="E241" s="88"/>
      <c r="F241" s="88"/>
      <c r="G241" s="89"/>
      <c r="H241" s="90"/>
      <c r="I241" s="90"/>
      <c r="J241" s="90"/>
      <c r="K241" s="90"/>
    </row>
    <row r="242" spans="1:11" s="7" customFormat="1" ht="47.25" customHeight="1" x14ac:dyDescent="0.25">
      <c r="A242" s="62">
        <v>9</v>
      </c>
      <c r="B242" s="12" t="s">
        <v>700</v>
      </c>
      <c r="C242" s="87"/>
      <c r="D242" s="88"/>
      <c r="E242" s="88"/>
      <c r="F242" s="88"/>
      <c r="G242" s="89"/>
      <c r="H242" s="90"/>
      <c r="I242" s="90"/>
      <c r="J242" s="90"/>
      <c r="K242" s="90"/>
    </row>
    <row r="243" spans="1:11" s="7" customFormat="1" ht="47.25" customHeight="1" x14ac:dyDescent="0.25">
      <c r="A243" s="62">
        <v>10</v>
      </c>
      <c r="B243" s="12" t="s">
        <v>701</v>
      </c>
      <c r="C243" s="87"/>
      <c r="D243" s="88"/>
      <c r="E243" s="88"/>
      <c r="F243" s="88"/>
      <c r="G243" s="89"/>
      <c r="H243" s="90"/>
      <c r="I243" s="90"/>
      <c r="J243" s="90"/>
      <c r="K243" s="90"/>
    </row>
    <row r="244" spans="1:11" ht="47.25" customHeight="1" x14ac:dyDescent="0.25">
      <c r="A244" s="62">
        <v>11</v>
      </c>
      <c r="B244" s="12" t="s">
        <v>235</v>
      </c>
      <c r="C244" s="91"/>
      <c r="D244" s="91"/>
      <c r="E244" s="91"/>
      <c r="F244" s="91"/>
      <c r="G244" s="91"/>
      <c r="H244" s="91"/>
      <c r="I244" s="91"/>
      <c r="J244" s="91"/>
      <c r="K244" s="91"/>
    </row>
    <row r="245" spans="1:11" ht="47.25" customHeight="1" x14ac:dyDescent="0.25">
      <c r="A245" s="62">
        <v>12</v>
      </c>
      <c r="B245" s="12" t="s">
        <v>236</v>
      </c>
      <c r="C245" s="81"/>
      <c r="D245" s="81"/>
      <c r="E245" s="81"/>
      <c r="F245" s="81"/>
      <c r="G245" s="81"/>
      <c r="H245" s="81"/>
      <c r="I245" s="81"/>
      <c r="J245" s="81"/>
      <c r="K245" s="81"/>
    </row>
    <row r="246" spans="1:11" ht="47.25" customHeight="1" x14ac:dyDescent="0.25">
      <c r="A246" s="62">
        <v>13</v>
      </c>
      <c r="B246" s="12" t="s">
        <v>237</v>
      </c>
      <c r="C246" s="81"/>
      <c r="D246" s="81"/>
      <c r="E246" s="81"/>
      <c r="F246" s="81"/>
      <c r="G246" s="81"/>
      <c r="H246" s="81"/>
      <c r="I246" s="81"/>
      <c r="J246" s="81"/>
      <c r="K246" s="81"/>
    </row>
    <row r="247" spans="1:11" ht="47.25" customHeight="1" x14ac:dyDescent="0.25">
      <c r="A247" s="62">
        <v>14</v>
      </c>
      <c r="B247" s="12" t="s">
        <v>238</v>
      </c>
      <c r="C247" s="81"/>
      <c r="D247" s="81"/>
      <c r="E247" s="81"/>
      <c r="F247" s="81"/>
      <c r="G247" s="81"/>
      <c r="H247" s="81"/>
      <c r="I247" s="81"/>
      <c r="J247" s="81"/>
      <c r="K247" s="81"/>
    </row>
    <row r="248" spans="1:11" ht="47.25" customHeight="1" x14ac:dyDescent="0.25">
      <c r="A248" s="62">
        <v>15</v>
      </c>
      <c r="B248" s="128" t="s">
        <v>703</v>
      </c>
      <c r="C248" s="81"/>
      <c r="D248" s="81"/>
      <c r="E248" s="81"/>
      <c r="F248" s="81"/>
      <c r="G248" s="81"/>
      <c r="H248" s="81"/>
      <c r="I248" s="81"/>
      <c r="J248" s="81"/>
      <c r="K248" s="81"/>
    </row>
    <row r="249" spans="1:11" ht="47.25" customHeight="1" x14ac:dyDescent="0.25">
      <c r="A249" s="62">
        <v>16</v>
      </c>
      <c r="B249" s="12" t="s">
        <v>239</v>
      </c>
      <c r="C249" s="81"/>
      <c r="D249" s="81"/>
      <c r="E249" s="81"/>
      <c r="F249" s="81"/>
      <c r="G249" s="81"/>
      <c r="H249" s="81"/>
      <c r="I249" s="81"/>
      <c r="J249" s="81"/>
      <c r="K249" s="81"/>
    </row>
    <row r="250" spans="1:11" ht="47.25" customHeight="1" x14ac:dyDescent="0.25">
      <c r="A250" s="62">
        <v>17</v>
      </c>
      <c r="B250" s="12" t="s">
        <v>240</v>
      </c>
      <c r="C250" s="81"/>
      <c r="D250" s="81"/>
      <c r="E250" s="81"/>
      <c r="F250" s="81"/>
      <c r="G250" s="81"/>
      <c r="H250" s="81"/>
      <c r="I250" s="81"/>
      <c r="J250" s="81"/>
      <c r="K250" s="81"/>
    </row>
    <row r="251" spans="1:11" ht="47.25" customHeight="1" x14ac:dyDescent="0.25">
      <c r="A251" s="62">
        <v>18</v>
      </c>
      <c r="B251" s="12" t="s">
        <v>241</v>
      </c>
      <c r="C251" s="81"/>
      <c r="D251" s="81"/>
      <c r="E251" s="81"/>
      <c r="F251" s="81"/>
      <c r="G251" s="81"/>
      <c r="H251" s="81"/>
      <c r="I251" s="81"/>
      <c r="J251" s="81"/>
      <c r="K251" s="81"/>
    </row>
    <row r="252" spans="1:11" ht="47.25" customHeight="1" x14ac:dyDescent="0.25">
      <c r="A252" s="62">
        <v>19</v>
      </c>
      <c r="B252" s="12" t="s">
        <v>242</v>
      </c>
      <c r="C252" s="81"/>
      <c r="D252" s="81"/>
      <c r="E252" s="81"/>
      <c r="F252" s="81"/>
      <c r="G252" s="81"/>
      <c r="H252" s="81"/>
      <c r="I252" s="81"/>
      <c r="J252" s="81"/>
      <c r="K252" s="81"/>
    </row>
    <row r="253" spans="1:11" ht="47.25" customHeight="1" x14ac:dyDescent="0.25">
      <c r="A253" s="62">
        <v>20</v>
      </c>
      <c r="B253" s="12" t="s">
        <v>243</v>
      </c>
      <c r="C253" s="81"/>
      <c r="D253" s="81"/>
      <c r="E253" s="81"/>
      <c r="F253" s="81"/>
      <c r="G253" s="81"/>
      <c r="H253" s="81"/>
      <c r="I253" s="81"/>
      <c r="J253" s="81"/>
      <c r="K253" s="81"/>
    </row>
    <row r="255" spans="1:11" s="7" customFormat="1" ht="15" customHeight="1" x14ac:dyDescent="0.25">
      <c r="A255" s="206" t="s">
        <v>889</v>
      </c>
      <c r="B255" s="206"/>
      <c r="C255" s="233" t="s">
        <v>886</v>
      </c>
      <c r="D255" s="233"/>
      <c r="E255" s="233"/>
      <c r="F255" s="233"/>
      <c r="G255" s="199" t="s">
        <v>531</v>
      </c>
      <c r="H255" s="199"/>
      <c r="I255" s="199"/>
      <c r="J255" s="199"/>
      <c r="K255" s="199"/>
    </row>
    <row r="256" spans="1:11" s="7" customFormat="1" ht="15.75" customHeight="1" x14ac:dyDescent="0.25">
      <c r="A256" s="206"/>
      <c r="B256" s="206"/>
      <c r="C256" s="46" t="s">
        <v>139</v>
      </c>
      <c r="D256" s="48"/>
      <c r="E256" s="48"/>
      <c r="F256" s="48"/>
      <c r="G256" s="77" t="s">
        <v>478</v>
      </c>
      <c r="H256" s="78"/>
      <c r="I256" s="78"/>
      <c r="J256" s="78"/>
      <c r="K256" s="78"/>
    </row>
    <row r="257" spans="1:11" s="7" customFormat="1" ht="31.5" customHeight="1" x14ac:dyDescent="0.25">
      <c r="A257" s="62" t="s">
        <v>0</v>
      </c>
      <c r="B257" s="62" t="s">
        <v>405</v>
      </c>
      <c r="C257" s="46" t="s">
        <v>140</v>
      </c>
      <c r="D257" s="49"/>
      <c r="E257" s="49"/>
      <c r="F257" s="49"/>
      <c r="G257" s="77" t="s">
        <v>19</v>
      </c>
      <c r="H257" s="79"/>
      <c r="I257" s="79"/>
      <c r="J257" s="79"/>
      <c r="K257" s="79"/>
    </row>
    <row r="258" spans="1:11" ht="48" customHeight="1" x14ac:dyDescent="0.25">
      <c r="A258" s="80">
        <v>1</v>
      </c>
      <c r="B258" s="12" t="s">
        <v>249</v>
      </c>
      <c r="C258" s="81"/>
      <c r="D258" s="81"/>
      <c r="E258" s="81"/>
      <c r="F258" s="81"/>
      <c r="G258" s="81"/>
      <c r="H258" s="81"/>
      <c r="I258" s="81"/>
      <c r="J258" s="81"/>
      <c r="K258" s="81"/>
    </row>
    <row r="259" spans="1:11" ht="48" customHeight="1" x14ac:dyDescent="0.25">
      <c r="A259" s="80">
        <v>2</v>
      </c>
      <c r="B259" s="12" t="s">
        <v>254</v>
      </c>
      <c r="C259" s="81"/>
      <c r="D259" s="81"/>
      <c r="E259" s="81"/>
      <c r="F259" s="81"/>
      <c r="G259" s="81"/>
      <c r="H259" s="81"/>
      <c r="I259" s="81"/>
      <c r="J259" s="81"/>
      <c r="K259" s="81"/>
    </row>
    <row r="260" spans="1:11" ht="48" customHeight="1" x14ac:dyDescent="0.25">
      <c r="A260" s="80">
        <v>3</v>
      </c>
      <c r="B260" s="12" t="s">
        <v>255</v>
      </c>
      <c r="C260" s="81"/>
      <c r="D260" s="81"/>
      <c r="E260" s="81"/>
      <c r="F260" s="81"/>
      <c r="G260" s="81"/>
      <c r="H260" s="81"/>
      <c r="I260" s="81"/>
      <c r="J260" s="81"/>
      <c r="K260" s="81"/>
    </row>
    <row r="261" spans="1:11" ht="48" customHeight="1" x14ac:dyDescent="0.25">
      <c r="A261" s="80">
        <v>4</v>
      </c>
      <c r="B261" s="128" t="s">
        <v>704</v>
      </c>
      <c r="C261" s="81"/>
      <c r="D261" s="81"/>
      <c r="E261" s="81"/>
      <c r="F261" s="81"/>
      <c r="G261" s="81"/>
      <c r="H261" s="81"/>
      <c r="I261" s="81"/>
      <c r="J261" s="81"/>
      <c r="K261" s="81"/>
    </row>
    <row r="262" spans="1:11" ht="48" customHeight="1" x14ac:dyDescent="0.25">
      <c r="A262" s="80">
        <v>5</v>
      </c>
      <c r="B262" s="12" t="s">
        <v>709</v>
      </c>
      <c r="C262" s="81"/>
      <c r="D262" s="81"/>
      <c r="E262" s="81"/>
      <c r="F262" s="81"/>
      <c r="G262" s="81"/>
      <c r="H262" s="81"/>
      <c r="I262" s="81"/>
      <c r="J262" s="81"/>
      <c r="K262" s="81"/>
    </row>
    <row r="263" spans="1:11" ht="48" customHeight="1" x14ac:dyDescent="0.25">
      <c r="A263" s="80">
        <v>6</v>
      </c>
      <c r="B263" s="12" t="s">
        <v>710</v>
      </c>
      <c r="C263" s="81"/>
      <c r="D263" s="81"/>
      <c r="E263" s="81"/>
      <c r="F263" s="81"/>
      <c r="G263" s="81"/>
      <c r="H263" s="81"/>
      <c r="I263" s="81"/>
      <c r="J263" s="81"/>
      <c r="K263" s="81"/>
    </row>
    <row r="264" spans="1:11" ht="48" customHeight="1" x14ac:dyDescent="0.25">
      <c r="A264" s="80">
        <v>7</v>
      </c>
      <c r="B264" s="12" t="s">
        <v>711</v>
      </c>
      <c r="C264" s="81"/>
      <c r="D264" s="81"/>
      <c r="E264" s="81"/>
      <c r="F264" s="81"/>
      <c r="G264" s="81"/>
      <c r="H264" s="81"/>
      <c r="I264" s="81"/>
      <c r="J264" s="81"/>
      <c r="K264" s="81"/>
    </row>
    <row r="265" spans="1:11" ht="48" customHeight="1" x14ac:dyDescent="0.25">
      <c r="A265" s="80">
        <v>8</v>
      </c>
      <c r="B265" s="12" t="s">
        <v>712</v>
      </c>
      <c r="C265" s="81"/>
      <c r="D265" s="81"/>
      <c r="E265" s="81"/>
      <c r="F265" s="81"/>
      <c r="G265" s="81"/>
      <c r="H265" s="81"/>
      <c r="I265" s="81"/>
      <c r="J265" s="81"/>
      <c r="K265" s="81"/>
    </row>
    <row r="266" spans="1:11" ht="48" customHeight="1" x14ac:dyDescent="0.25">
      <c r="A266" s="80">
        <v>9</v>
      </c>
      <c r="B266" s="12" t="s">
        <v>244</v>
      </c>
      <c r="C266" s="81"/>
      <c r="D266" s="81"/>
      <c r="E266" s="81"/>
      <c r="F266" s="81"/>
      <c r="G266" s="81"/>
      <c r="H266" s="81"/>
      <c r="I266" s="81"/>
      <c r="J266" s="81"/>
      <c r="K266" s="81"/>
    </row>
    <row r="267" spans="1:11" ht="48" customHeight="1" x14ac:dyDescent="0.25">
      <c r="A267" s="80">
        <v>10</v>
      </c>
      <c r="B267" s="12" t="s">
        <v>245</v>
      </c>
      <c r="C267" s="81"/>
      <c r="D267" s="81"/>
      <c r="E267" s="81"/>
      <c r="F267" s="81"/>
      <c r="G267" s="81"/>
      <c r="H267" s="81"/>
      <c r="I267" s="81"/>
      <c r="J267" s="81"/>
      <c r="K267" s="81"/>
    </row>
    <row r="268" spans="1:11" ht="48" customHeight="1" x14ac:dyDescent="0.25">
      <c r="A268" s="80">
        <v>11</v>
      </c>
      <c r="B268" s="12" t="s">
        <v>246</v>
      </c>
      <c r="C268" s="81"/>
      <c r="D268" s="81"/>
      <c r="E268" s="81"/>
      <c r="F268" s="81"/>
      <c r="G268" s="81"/>
      <c r="H268" s="81"/>
      <c r="I268" s="81"/>
      <c r="J268" s="81"/>
      <c r="K268" s="81"/>
    </row>
    <row r="269" spans="1:11" ht="48" customHeight="1" x14ac:dyDescent="0.25">
      <c r="A269" s="80">
        <v>12</v>
      </c>
      <c r="B269" s="12" t="s">
        <v>247</v>
      </c>
      <c r="C269" s="81"/>
      <c r="D269" s="81"/>
      <c r="E269" s="81"/>
      <c r="F269" s="81"/>
      <c r="G269" s="81"/>
      <c r="H269" s="81"/>
      <c r="I269" s="81"/>
      <c r="J269" s="81"/>
      <c r="K269" s="81"/>
    </row>
    <row r="270" spans="1:11" ht="48" customHeight="1" x14ac:dyDescent="0.25">
      <c r="A270" s="80">
        <v>13</v>
      </c>
      <c r="B270" s="12" t="s">
        <v>248</v>
      </c>
      <c r="C270" s="81"/>
      <c r="D270" s="81"/>
      <c r="E270" s="81"/>
      <c r="F270" s="81"/>
      <c r="G270" s="81"/>
      <c r="H270" s="81"/>
      <c r="I270" s="81"/>
      <c r="J270" s="81"/>
      <c r="K270" s="81"/>
    </row>
    <row r="271" spans="1:11" ht="48" customHeight="1" x14ac:dyDescent="0.25">
      <c r="A271" s="80">
        <v>14</v>
      </c>
      <c r="B271" s="12" t="s">
        <v>705</v>
      </c>
      <c r="C271" s="81"/>
      <c r="D271" s="81"/>
      <c r="E271" s="81"/>
      <c r="F271" s="81"/>
      <c r="G271" s="81"/>
      <c r="H271" s="81"/>
      <c r="I271" s="81"/>
      <c r="J271" s="81"/>
      <c r="K271" s="81"/>
    </row>
    <row r="272" spans="1:11" ht="48" customHeight="1" x14ac:dyDescent="0.25">
      <c r="A272" s="80">
        <v>15</v>
      </c>
      <c r="B272" s="12" t="s">
        <v>706</v>
      </c>
      <c r="C272" s="81"/>
      <c r="D272" s="81"/>
      <c r="E272" s="81"/>
      <c r="F272" s="81"/>
      <c r="G272" s="81"/>
      <c r="H272" s="81"/>
      <c r="I272" s="81"/>
      <c r="J272" s="81"/>
      <c r="K272" s="81"/>
    </row>
    <row r="273" spans="1:11" ht="48" customHeight="1" x14ac:dyDescent="0.25">
      <c r="A273" s="80">
        <v>16</v>
      </c>
      <c r="B273" s="12" t="s">
        <v>250</v>
      </c>
      <c r="C273" s="81"/>
      <c r="D273" s="81"/>
      <c r="E273" s="81"/>
      <c r="F273" s="81"/>
      <c r="G273" s="81"/>
      <c r="H273" s="81"/>
      <c r="I273" s="81"/>
      <c r="J273" s="81"/>
      <c r="K273" s="81"/>
    </row>
    <row r="274" spans="1:11" ht="48" customHeight="1" x14ac:dyDescent="0.25">
      <c r="A274" s="80">
        <v>17</v>
      </c>
      <c r="B274" s="12" t="s">
        <v>251</v>
      </c>
      <c r="C274" s="81"/>
      <c r="D274" s="81"/>
      <c r="E274" s="81"/>
      <c r="F274" s="81"/>
      <c r="G274" s="81"/>
      <c r="H274" s="81"/>
      <c r="I274" s="81"/>
      <c r="J274" s="81"/>
      <c r="K274" s="81"/>
    </row>
    <row r="275" spans="1:11" ht="48" customHeight="1" x14ac:dyDescent="0.25">
      <c r="A275" s="80">
        <v>18</v>
      </c>
      <c r="B275" s="12" t="s">
        <v>252</v>
      </c>
      <c r="C275" s="81"/>
      <c r="D275" s="81"/>
      <c r="E275" s="81"/>
      <c r="F275" s="81"/>
      <c r="G275" s="81"/>
      <c r="H275" s="81"/>
      <c r="I275" s="81"/>
      <c r="J275" s="81"/>
      <c r="K275" s="81"/>
    </row>
    <row r="276" spans="1:11" ht="48" customHeight="1" x14ac:dyDescent="0.25">
      <c r="A276" s="80">
        <v>19</v>
      </c>
      <c r="B276" s="12" t="s">
        <v>253</v>
      </c>
      <c r="C276" s="81"/>
      <c r="D276" s="81"/>
      <c r="E276" s="81"/>
      <c r="F276" s="81"/>
      <c r="G276" s="81"/>
      <c r="H276" s="81"/>
      <c r="I276" s="81"/>
      <c r="J276" s="81"/>
      <c r="K276" s="81"/>
    </row>
    <row r="277" spans="1:11" ht="48" customHeight="1" x14ac:dyDescent="0.25">
      <c r="A277" s="80">
        <v>20</v>
      </c>
      <c r="B277" s="12" t="s">
        <v>707</v>
      </c>
      <c r="C277" s="81"/>
      <c r="D277" s="81"/>
      <c r="E277" s="81"/>
      <c r="F277" s="81"/>
      <c r="G277" s="81"/>
      <c r="H277" s="81"/>
      <c r="I277" s="81"/>
      <c r="J277" s="81"/>
      <c r="K277" s="81"/>
    </row>
    <row r="278" spans="1:11" ht="48" customHeight="1" x14ac:dyDescent="0.25">
      <c r="A278" s="80">
        <v>21</v>
      </c>
      <c r="B278" s="12" t="s">
        <v>708</v>
      </c>
      <c r="C278" s="81"/>
      <c r="D278" s="81"/>
      <c r="E278" s="81"/>
      <c r="F278" s="81"/>
      <c r="G278" s="81"/>
      <c r="H278" s="81"/>
      <c r="I278" s="81"/>
      <c r="J278" s="81"/>
      <c r="K278" s="81"/>
    </row>
    <row r="279" spans="1:11" ht="48" customHeight="1" x14ac:dyDescent="0.25">
      <c r="A279" s="80">
        <v>22</v>
      </c>
      <c r="B279" s="12" t="s">
        <v>394</v>
      </c>
      <c r="C279" s="81"/>
      <c r="D279" s="81"/>
      <c r="E279" s="81"/>
      <c r="F279" s="81"/>
      <c r="G279" s="81"/>
      <c r="H279" s="81"/>
      <c r="I279" s="81"/>
      <c r="J279" s="81"/>
      <c r="K279" s="81"/>
    </row>
  </sheetData>
  <mergeCells count="33">
    <mergeCell ref="C232:F232"/>
    <mergeCell ref="A255:B256"/>
    <mergeCell ref="C255:F255"/>
    <mergeCell ref="A232:B233"/>
    <mergeCell ref="A184:B185"/>
    <mergeCell ref="C184:F184"/>
    <mergeCell ref="A200:B201"/>
    <mergeCell ref="A140:B141"/>
    <mergeCell ref="C200:F200"/>
    <mergeCell ref="C140:F140"/>
    <mergeCell ref="A169:B170"/>
    <mergeCell ref="C169:F169"/>
    <mergeCell ref="A114:B115"/>
    <mergeCell ref="C114:F114"/>
    <mergeCell ref="A1:B2"/>
    <mergeCell ref="C1:F1"/>
    <mergeCell ref="A26:B27"/>
    <mergeCell ref="C26:F26"/>
    <mergeCell ref="A50:B51"/>
    <mergeCell ref="C50:F50"/>
    <mergeCell ref="A81:B82"/>
    <mergeCell ref="C81:F81"/>
    <mergeCell ref="G232:K232"/>
    <mergeCell ref="G255:K255"/>
    <mergeCell ref="G1:K1"/>
    <mergeCell ref="G26:K26"/>
    <mergeCell ref="G50:K50"/>
    <mergeCell ref="G81:K81"/>
    <mergeCell ref="G114:K114"/>
    <mergeCell ref="G140:K140"/>
    <mergeCell ref="G169:K169"/>
    <mergeCell ref="G184:K184"/>
    <mergeCell ref="G200:K200"/>
  </mergeCells>
  <pageMargins left="0.23622047244094491" right="0.23622047244094491" top="0.74803149606299213" bottom="0.74803149606299213" header="0.31496062992125984" footer="0.31496062992125984"/>
  <pageSetup paperSize="9" scale="65" orientation="portrait" r:id="rId1"/>
  <rowBreaks count="8" manualBreakCount="8">
    <brk id="25" max="10" man="1"/>
    <brk id="49" max="10" man="1"/>
    <brk id="80" max="10" man="1"/>
    <brk id="113" max="10" man="1"/>
    <brk id="139" max="10" man="1"/>
    <brk id="198" max="10" man="1"/>
    <brk id="230" max="10" man="1"/>
    <brk id="254"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13</vt:i4>
      </vt:variant>
      <vt:variant>
        <vt:lpstr>Adlandırılmış Aralıklar</vt:lpstr>
      </vt:variant>
      <vt:variant>
        <vt:i4>15</vt:i4>
      </vt:variant>
    </vt:vector>
  </HeadingPairs>
  <TitlesOfParts>
    <vt:vector size="28" baseType="lpstr">
      <vt:lpstr>Kapak</vt:lpstr>
      <vt:lpstr>Açık (2)</vt:lpstr>
      <vt:lpstr>hedef</vt:lpstr>
      <vt:lpstr>kaynak</vt:lpstr>
      <vt:lpstr>paragraf</vt:lpstr>
      <vt:lpstr>0</vt:lpstr>
      <vt:lpstr>program</vt:lpstr>
      <vt:lpstr>TYT K.T</vt:lpstr>
      <vt:lpstr>AYT K. T.</vt:lpstr>
      <vt:lpstr>Yıllık Plan</vt:lpstr>
      <vt:lpstr>Takvim</vt:lpstr>
      <vt:lpstr>TYT DEN.</vt:lpstr>
      <vt:lpstr>AYT DEN. T.</vt:lpstr>
      <vt:lpstr>'0'!Yazdırma_Alanı</vt:lpstr>
      <vt:lpstr>'Açık (2)'!Yazdırma_Alanı</vt:lpstr>
      <vt:lpstr>'AYT DEN. T.'!Yazdırma_Alanı</vt:lpstr>
      <vt:lpstr>'AYT K. T.'!Yazdırma_Alanı</vt:lpstr>
      <vt:lpstr>hedef!Yazdırma_Alanı</vt:lpstr>
      <vt:lpstr>Kapak!Yazdırma_Alanı</vt:lpstr>
      <vt:lpstr>kaynak!Yazdırma_Alanı</vt:lpstr>
      <vt:lpstr>paragraf!Yazdırma_Alanı</vt:lpstr>
      <vt:lpstr>program!Yazdırma_Alanı</vt:lpstr>
      <vt:lpstr>Takvim!Yazdırma_Alanı</vt:lpstr>
      <vt:lpstr>'TYT DEN.'!Yazdırma_Alanı</vt:lpstr>
      <vt:lpstr>'TYT K.T'!Yazdırma_Alanı</vt:lpstr>
      <vt:lpstr>'Yıllık Plan'!Yazdırma_Alanı</vt:lpstr>
      <vt:lpstr>Takvim!Yazdırma_Başlıkları</vt:lpstr>
      <vt:lpstr>'Yıllık Plan'!Yazdırma_Başlıkları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2025-03-25T12:15:23Z</dcterms:modified>
</cp:coreProperties>
</file>